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18R-LMC" sheetId="2" r:id="rId1"/>
  </sheets>
  <definedNames>
    <definedName name="_xlnm.Print_Area" localSheetId="0">'แม่กวง 18R-LMC'!$A$1:$I$103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E53"/>
  <c r="C91" l="1"/>
  <c r="D91" s="1"/>
  <c r="F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91" l="1"/>
  <c r="H57"/>
  <c r="E57"/>
  <c r="I57" s="1"/>
  <c r="H87"/>
  <c r="H89"/>
  <c r="H90"/>
  <c r="H88"/>
  <c r="E54"/>
  <c r="I54" s="1"/>
  <c r="H54"/>
  <c r="H56"/>
  <c r="E56"/>
  <c r="I56" s="1"/>
  <c r="I53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<sst xmlns="http://schemas.openxmlformats.org/spreadsheetml/2006/main" count="91" uniqueCount="71">
  <si>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</si>
  <si>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</si>
  <si>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</si>
  <si>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</si>
  <si>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</si>
  <si>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</si>
  <si>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</si>
  <si>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</si>
  <si>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</si>
  <si>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</si>
  <si>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</si>
  <si>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</si>
  <si>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</si>
  <si>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</si>
  <si>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</si>
  <si>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</si>
  <si>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</si>
  <si>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</si>
  <si>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</si>
  <si>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</si>
  <si>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</si>
  <si>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</si>
  <si>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</si>
  <si>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</si>
  <si>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</si>
  <si>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</si>
  <si>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</si>
  <si>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</si>
  <si>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</si>
  <si>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</si>
  <si>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</si>
  <si>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</si>
  <si>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</si>
  <si>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</si>
  <si>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</si>
  <si>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</si>
  <si>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</si>
  <si>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</si>
  <si>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</si>
  <si>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</si>
  <si>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</si>
  <si>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</si>
  <si>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</si>
  <si>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</si>
  <si>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</si>
  <si>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</si>
  <si>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</si>
  <si>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</si>
  <si>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</si>
  <si>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</si>
  <si>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</si>
  <si>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</si>
  <si>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</si>
  <si>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</si>
  <si>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</si>
  <si>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</si>
  <si>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</si>
  <si>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</si>
  <si>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</si>
  <si>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</si>
  <si>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</si>
  <si>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</si>
  <si>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</si>
  <si>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โครงการส่งน้ำและบำรุงรักษา แม่กวง</t>
  </si>
  <si>
    <t>ลำพูน</t>
  </si>
  <si>
    <t>เส้นผ่าศูนย์กลางท่อ</t>
  </si>
  <si>
    <t>เมือง</t>
  </si>
  <si>
    <t>ปตร.ปากคลอง 18R-LMC</t>
  </si>
  <si>
    <t>71+235.595</t>
  </si>
  <si>
    <t>N  18º32.660'</t>
  </si>
  <si>
    <t>E  099º06.800'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</si>
</sst>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/>
    <xf numFmtId="2" fontId="16" fillId="0" borderId="6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42750197983925"/>
                  <c:y val="-3.897933132648277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18R-LMC'!$H$54:$H$57</c:f>
              <c:numCache>
                <c:formatCode>0.000</c:formatCode>
                <c:ptCount val="4"/>
                <c:pt idx="0">
                  <c:v>3.4000000000000004</c:v>
                </c:pt>
                <c:pt idx="1">
                  <c:v>2.2666666666666666</c:v>
                </c:pt>
                <c:pt idx="2">
                  <c:v>1.7000000000000002</c:v>
                </c:pt>
                <c:pt idx="3">
                  <c:v>1.3333333333333333</c:v>
                </c:pt>
              </c:numCache>
            </c:numRef>
          </c:xVal>
          <c:yVal>
            <c:numRef>
              <c:f>'แม่กวง 18R-LMC'!$I$54:$I$57</c:f>
              <c:numCache>
                <c:formatCode>0.000</c:formatCode>
                <c:ptCount val="4"/>
                <c:pt idx="0">
                  <c:v>0.13300481955607624</c:v>
                </c:pt>
                <c:pt idx="1">
                  <c:v>9.9350005270645206E-2</c:v>
                </c:pt>
                <c:pt idx="2">
                  <c:v>8.14049105686349E-2</c:v>
                </c:pt>
                <c:pt idx="3">
                  <c:v>6.8782101310159674E-2</c:v>
                </c:pt>
              </c:numCache>
            </c:numRef>
          </c:yVal>
        </c:ser>
        <c:axId val="75252480"/>
        <c:axId val="75254400"/>
      </c:scatterChart>
      <c:valAx>
        <c:axId val="75252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5254400"/>
        <c:crosses val="autoZero"/>
        <c:crossBetween val="midCat"/>
      </c:valAx>
      <c:valAx>
        <c:axId val="75254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525248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9" name="ตัวเชื่อมต่อตรง 18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23" name="ตัวเชื่อมต่อตรง 2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25" name="ตัวเชื่อมต่อตรง 2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271096</xdr:colOff>
      <xdr:row>25</xdr:row>
      <xdr:rowOff>65942</xdr:rowOff>
    </xdr:from>
    <xdr:to>
      <xdr:col>7</xdr:col>
      <xdr:colOff>278463</xdr:colOff>
      <xdr:row>34</xdr:row>
      <xdr:rowOff>185642</xdr:rowOff>
    </xdr:to>
    <xdr:pic>
      <xdr:nvPicPr>
        <xdr:cNvPr id="26" name="รูปภาพ 25" descr="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72711" y="6623538"/>
          <a:ext cx="378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50" zoomScale="90" zoomScalePageLayoutView="90" workbookViewId="0">
      <selection activeCell="G97" sqref="G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8" t="s">
        <v>0</v>
      </c>
      <c r="C1" s="78"/>
      <c r="D1" s="78"/>
      <c r="E1" s="78"/>
      <c r="F1" s="78"/>
      <c r="G1" s="78"/>
      <c r="H1" s="78"/>
      <c r="I1" s="78"/>
    </row>
    <row r="2" spans="1:9" ht="22.5" customHeight="1">
      <c r="B2" s="79" t="s">
        <v>47</v>
      </c>
      <c r="C2" s="79"/>
      <c r="D2" s="79"/>
      <c r="E2" s="79"/>
      <c r="F2" s="79"/>
      <c r="G2" s="79"/>
      <c r="H2" s="79"/>
      <c r="I2" s="79"/>
    </row>
    <row r="3" spans="1:9" ht="21" customHeight="1">
      <c r="B3" s="80" t="s">
        <v>61</v>
      </c>
      <c r="C3" s="80"/>
      <c r="D3" s="80"/>
      <c r="E3" s="80"/>
      <c r="F3" s="80"/>
      <c r="G3" s="80"/>
      <c r="H3" s="80"/>
      <c r="I3" s="80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67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63</v>
      </c>
      <c r="E8" s="50"/>
      <c r="F8" s="50"/>
      <c r="G8" s="53"/>
      <c r="H8" s="50"/>
      <c r="I8" s="50"/>
    </row>
    <row r="9" spans="1:9" ht="21.2" customHeight="1">
      <c r="B9" s="2" t="s">
        <v>6</v>
      </c>
      <c r="D9" s="50" t="s">
        <v>68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65" t="s">
        <v>66</v>
      </c>
      <c r="E10" s="50"/>
      <c r="F10" s="50"/>
      <c r="G10" s="53" t="s">
        <v>9</v>
      </c>
      <c r="H10" s="50" t="s">
        <v>64</v>
      </c>
      <c r="I10" s="50"/>
    </row>
    <row r="11" spans="1:9" ht="21.2" customHeight="1">
      <c r="B11" s="2" t="s">
        <v>56</v>
      </c>
      <c r="D11" s="82" t="s">
        <v>69</v>
      </c>
      <c r="E11" s="82"/>
      <c r="F11" s="82" t="s">
        <v>70</v>
      </c>
      <c r="G11" s="82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1">
        <v>1</v>
      </c>
      <c r="H16" s="1" t="s">
        <v>24</v>
      </c>
    </row>
    <row r="17" spans="1:9" ht="21.2" customHeight="1">
      <c r="B17" s="2"/>
      <c r="D17" s="1" t="s">
        <v>26</v>
      </c>
      <c r="E17" s="64" t="s">
        <v>65</v>
      </c>
      <c r="F17" s="7"/>
      <c r="G17" s="54">
        <v>2</v>
      </c>
      <c r="H17" s="1" t="s">
        <v>25</v>
      </c>
    </row>
    <row r="18" spans="1:9" ht="21.2" customHeight="1">
      <c r="B18" s="2"/>
      <c r="E18" s="6" t="s">
        <v>35</v>
      </c>
      <c r="F18" s="5"/>
      <c r="G18" s="62" t="s">
        <v>53</v>
      </c>
      <c r="H18" s="1" t="s">
        <v>25</v>
      </c>
    </row>
    <row r="19" spans="1:9" ht="21.2" customHeight="1">
      <c r="B19" s="2" t="s">
        <v>27</v>
      </c>
      <c r="G19" s="62" t="s">
        <v>53</v>
      </c>
      <c r="H19" s="50" t="s">
        <v>60</v>
      </c>
    </row>
    <row r="20" spans="1:9" ht="21.2" customHeight="1">
      <c r="B20" s="2" t="s">
        <v>28</v>
      </c>
      <c r="G20" s="62" t="s">
        <v>53</v>
      </c>
      <c r="H20" s="50" t="s">
        <v>60</v>
      </c>
    </row>
    <row r="21" spans="1:9" ht="21.2" customHeight="1">
      <c r="B21" s="48" t="s">
        <v>11</v>
      </c>
      <c r="G21" s="63">
        <v>0</v>
      </c>
      <c r="H21" s="50" t="s">
        <v>62</v>
      </c>
    </row>
    <row r="22" spans="1:9" ht="21.2" customHeight="1">
      <c r="B22" s="2" t="s">
        <v>29</v>
      </c>
      <c r="G22" s="62" t="s">
        <v>53</v>
      </c>
      <c r="H22" s="1" t="s">
        <v>30</v>
      </c>
    </row>
    <row r="23" spans="1:9" ht="21.2" customHeight="1">
      <c r="B23" s="2" t="s">
        <v>52</v>
      </c>
      <c r="G23" s="6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1"/>
      <c r="B26" s="81"/>
      <c r="C26" s="81"/>
      <c r="D26" s="81"/>
      <c r="E26" s="81"/>
      <c r="F26" s="81"/>
      <c r="G26" s="81"/>
      <c r="H26" s="81"/>
      <c r="I26" s="81"/>
    </row>
    <row r="27" spans="1:9" ht="21.2" customHeight="1">
      <c r="A27" s="81"/>
      <c r="B27" s="81"/>
      <c r="C27" s="81"/>
      <c r="D27" s="81"/>
      <c r="E27" s="81"/>
      <c r="F27" s="81"/>
      <c r="G27" s="81"/>
      <c r="H27" s="81"/>
      <c r="I27" s="81"/>
    </row>
    <row r="28" spans="1:9" ht="21.2" customHeight="1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21.2" customHeight="1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21.2" customHeight="1">
      <c r="A30" s="81"/>
      <c r="B30" s="81"/>
      <c r="C30" s="81"/>
      <c r="D30" s="81"/>
      <c r="E30" s="81"/>
      <c r="F30" s="81"/>
      <c r="G30" s="81"/>
      <c r="H30" s="81"/>
      <c r="I30" s="81"/>
    </row>
    <row r="31" spans="1:9" ht="21.2" customHeigh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21.2" customHeight="1">
      <c r="A32" s="81"/>
      <c r="B32" s="81"/>
      <c r="C32" s="81"/>
      <c r="D32" s="81"/>
      <c r="E32" s="81"/>
      <c r="F32" s="81"/>
      <c r="G32" s="81"/>
      <c r="H32" s="81"/>
      <c r="I32" s="81"/>
    </row>
    <row r="33" spans="1:9" ht="21.2" customHeight="1">
      <c r="A33" s="81"/>
      <c r="B33" s="81"/>
      <c r="C33" s="81"/>
      <c r="D33" s="81"/>
      <c r="E33" s="81"/>
      <c r="F33" s="81"/>
      <c r="G33" s="81"/>
      <c r="H33" s="81"/>
      <c r="I33" s="81"/>
    </row>
    <row r="34" spans="1:9" ht="21.2" customHeight="1">
      <c r="A34" s="81"/>
      <c r="B34" s="81"/>
      <c r="C34" s="81"/>
      <c r="D34" s="81"/>
      <c r="E34" s="81"/>
      <c r="F34" s="81"/>
      <c r="G34" s="81"/>
      <c r="H34" s="81"/>
      <c r="I34" s="81"/>
    </row>
    <row r="35" spans="1:9" ht="21.2" customHeight="1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3" t="s">
        <v>41</v>
      </c>
      <c r="B50" s="30" t="s">
        <v>12</v>
      </c>
      <c r="C50" s="30" t="s">
        <v>43</v>
      </c>
      <c r="D50" s="73" t="s">
        <v>16</v>
      </c>
      <c r="E50" s="30"/>
      <c r="F50" s="30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4" t="s">
        <v>14</v>
      </c>
      <c r="C51" s="34" t="s">
        <v>15</v>
      </c>
      <c r="D51" s="74"/>
      <c r="E51" s="31"/>
      <c r="F51" s="34" t="s">
        <v>17</v>
      </c>
      <c r="G51" s="77"/>
      <c r="H51" s="74"/>
      <c r="I51" s="74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5">
        <v>1.02</v>
      </c>
      <c r="C53" s="21">
        <f t="shared" ref="C53:C57" si="0">$G$21</f>
        <v>0</v>
      </c>
      <c r="D53" s="21">
        <f t="shared" ref="D53:D57" si="1">$B53-$C53</f>
        <v>1.02</v>
      </c>
      <c r="E53" s="24">
        <f>SQRT(2*9.81*D53)</f>
        <v>4.4735221023260863</v>
      </c>
      <c r="F53" s="66">
        <v>0.15</v>
      </c>
      <c r="G53" s="57">
        <v>0.10100000000000001</v>
      </c>
      <c r="H53" s="10">
        <f t="shared" ref="H53:H57" si="2">D53/F53</f>
        <v>6.8000000000000007</v>
      </c>
      <c r="I53" s="10">
        <f t="shared" ref="I53:I57" si="3">G53/(($G$16*$G$17)*F53*E53)</f>
        <v>7.5257628992513745E-2</v>
      </c>
    </row>
    <row r="54" spans="1:9">
      <c r="A54" s="45">
        <v>2</v>
      </c>
      <c r="B54" s="56">
        <v>1.02</v>
      </c>
      <c r="C54" s="22">
        <f t="shared" si="0"/>
        <v>0</v>
      </c>
      <c r="D54" s="22">
        <f t="shared" si="1"/>
        <v>1.02</v>
      </c>
      <c r="E54" s="25">
        <f t="shared" ref="E53:E57" si="4">SQRT(2*9.81*D54)</f>
        <v>4.4735221023260863</v>
      </c>
      <c r="F54" s="67">
        <v>0.3</v>
      </c>
      <c r="G54" s="58">
        <v>0.35699999999999998</v>
      </c>
      <c r="H54" s="11">
        <f t="shared" si="2"/>
        <v>3.4000000000000004</v>
      </c>
      <c r="I54" s="11">
        <f t="shared" si="3"/>
        <v>0.13300481955607624</v>
      </c>
    </row>
    <row r="55" spans="1:9">
      <c r="A55" s="45">
        <v>3</v>
      </c>
      <c r="B55" s="56">
        <v>1.02</v>
      </c>
      <c r="C55" s="22">
        <f t="shared" si="0"/>
        <v>0</v>
      </c>
      <c r="D55" s="22">
        <f t="shared" si="1"/>
        <v>1.02</v>
      </c>
      <c r="E55" s="26">
        <f t="shared" si="4"/>
        <v>4.4735221023260863</v>
      </c>
      <c r="F55" s="68">
        <v>0.45</v>
      </c>
      <c r="G55" s="59">
        <v>0.4</v>
      </c>
      <c r="H55" s="11">
        <f t="shared" si="2"/>
        <v>2.2666666666666666</v>
      </c>
      <c r="I55" s="11">
        <f t="shared" si="3"/>
        <v>9.9350005270645206E-2</v>
      </c>
    </row>
    <row r="56" spans="1:9">
      <c r="A56" s="45">
        <v>4</v>
      </c>
      <c r="B56" s="56">
        <v>1.02</v>
      </c>
      <c r="C56" s="22">
        <f t="shared" si="0"/>
        <v>0</v>
      </c>
      <c r="D56" s="22">
        <f t="shared" si="1"/>
        <v>1.02</v>
      </c>
      <c r="E56" s="27">
        <f t="shared" si="4"/>
        <v>4.4735221023260863</v>
      </c>
      <c r="F56" s="68">
        <v>0.6</v>
      </c>
      <c r="G56" s="60">
        <v>0.437</v>
      </c>
      <c r="H56" s="11">
        <f t="shared" si="2"/>
        <v>1.7000000000000002</v>
      </c>
      <c r="I56" s="11">
        <f t="shared" si="3"/>
        <v>8.14049105686349E-2</v>
      </c>
    </row>
    <row r="57" spans="1:9">
      <c r="A57" s="45">
        <v>5</v>
      </c>
      <c r="B57" s="56">
        <v>1</v>
      </c>
      <c r="C57" s="22">
        <f t="shared" si="0"/>
        <v>0</v>
      </c>
      <c r="D57" s="22">
        <f t="shared" si="1"/>
        <v>1</v>
      </c>
      <c r="E57" s="27">
        <f t="shared" si="4"/>
        <v>4.4294469180700204</v>
      </c>
      <c r="F57" s="68">
        <v>0.75</v>
      </c>
      <c r="G57" s="59">
        <v>0.45700000000000002</v>
      </c>
      <c r="H57" s="11">
        <f t="shared" si="2"/>
        <v>1.3333333333333333</v>
      </c>
      <c r="I57" s="11">
        <f t="shared" si="3"/>
        <v>6.8782101310159674E-2</v>
      </c>
    </row>
    <row r="58" spans="1:9">
      <c r="A58" s="3"/>
      <c r="B58" s="54"/>
      <c r="C58" s="22"/>
      <c r="D58" s="22"/>
      <c r="E58" s="27"/>
      <c r="F58" s="54"/>
      <c r="G58" s="60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72"/>
      <c r="B70" s="72"/>
      <c r="C70" s="72"/>
      <c r="D70" s="72"/>
      <c r="E70" s="72"/>
      <c r="F70" s="72"/>
      <c r="G70" s="72"/>
      <c r="H70" s="72"/>
      <c r="I70" s="72"/>
    </row>
    <row r="71" spans="1:9">
      <c r="A71" s="72"/>
      <c r="B71" s="72"/>
      <c r="C71" s="72"/>
      <c r="D71" s="72"/>
      <c r="E71" s="72"/>
      <c r="F71" s="72"/>
      <c r="G71" s="72"/>
      <c r="H71" s="72"/>
      <c r="I71" s="72"/>
    </row>
    <row r="72" spans="1:9">
      <c r="A72" s="72"/>
      <c r="B72" s="72"/>
      <c r="C72" s="72"/>
      <c r="D72" s="72"/>
      <c r="E72" s="72"/>
      <c r="F72" s="72"/>
      <c r="G72" s="72"/>
      <c r="H72" s="72"/>
      <c r="I72" s="72"/>
    </row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3" t="s">
        <v>41</v>
      </c>
      <c r="B84" s="30" t="s">
        <v>12</v>
      </c>
      <c r="C84" s="73" t="s">
        <v>44</v>
      </c>
      <c r="D84" s="73" t="s">
        <v>16</v>
      </c>
      <c r="E84" s="52" t="s">
        <v>13</v>
      </c>
      <c r="F84" s="73" t="s">
        <v>20</v>
      </c>
      <c r="G84" s="73" t="s">
        <v>19</v>
      </c>
      <c r="H84" s="73" t="s">
        <v>46</v>
      </c>
      <c r="I84" s="73"/>
    </row>
    <row r="85" spans="1:9" ht="19.7" customHeight="1">
      <c r="A85" s="74"/>
      <c r="B85" s="34" t="s">
        <v>14</v>
      </c>
      <c r="C85" s="74"/>
      <c r="D85" s="74"/>
      <c r="E85" s="34" t="s">
        <v>17</v>
      </c>
      <c r="F85" s="74"/>
      <c r="G85" s="74"/>
      <c r="H85" s="74"/>
      <c r="I85" s="74"/>
    </row>
    <row r="86" spans="1:9" ht="19.7" customHeight="1" thickBot="1">
      <c r="A86" s="75"/>
      <c r="B86" s="33" t="s">
        <v>21</v>
      </c>
      <c r="C86" s="33" t="s">
        <v>21</v>
      </c>
      <c r="D86" s="75"/>
      <c r="E86" s="8" t="s">
        <v>22</v>
      </c>
      <c r="F86" s="75"/>
      <c r="G86" s="75"/>
      <c r="H86" s="76" t="s">
        <v>40</v>
      </c>
      <c r="I86" s="76"/>
    </row>
    <row r="87" spans="1:9" ht="21.2" customHeight="1">
      <c r="A87" s="44">
        <v>1</v>
      </c>
      <c r="B87" s="55">
        <v>1.02</v>
      </c>
      <c r="C87" s="14">
        <f t="shared" ref="C87:C91" si="5">$G$21</f>
        <v>0</v>
      </c>
      <c r="D87" s="14">
        <f t="shared" ref="D87:D91" si="6">B87-C87</f>
        <v>1.02</v>
      </c>
      <c r="E87" s="66">
        <v>0.15</v>
      </c>
      <c r="F87" s="35">
        <f t="shared" ref="F87:F91" si="7">D87/E87</f>
        <v>6.8000000000000007</v>
      </c>
      <c r="G87" s="51">
        <f>(0.0309*F87)+0.0284</f>
        <v>0.23852000000000004</v>
      </c>
      <c r="H87" s="69">
        <f t="shared" ref="H87:H90" si="8">G87*($G$16*$G$17)*E87*(2*9.81*D87)^0.5</f>
        <v>0.32010734755404546</v>
      </c>
      <c r="I87" s="69"/>
    </row>
    <row r="88" spans="1:9" ht="21.2" customHeight="1">
      <c r="A88" s="45">
        <v>2</v>
      </c>
      <c r="B88" s="56">
        <v>1.02</v>
      </c>
      <c r="C88" s="15">
        <f t="shared" si="5"/>
        <v>0</v>
      </c>
      <c r="D88" s="15">
        <f t="shared" si="6"/>
        <v>1.02</v>
      </c>
      <c r="E88" s="67">
        <v>0.3</v>
      </c>
      <c r="F88" s="36">
        <f t="shared" si="7"/>
        <v>3.4000000000000004</v>
      </c>
      <c r="G88" s="36">
        <f t="shared" ref="G88:G91" si="9">(0.0309*F88)+0.0284</f>
        <v>0.13346000000000002</v>
      </c>
      <c r="H88" s="70">
        <f t="shared" si="8"/>
        <v>0.35822175586586374</v>
      </c>
      <c r="I88" s="70"/>
    </row>
    <row r="89" spans="1:9" ht="21.2" customHeight="1">
      <c r="A89" s="45">
        <v>3</v>
      </c>
      <c r="B89" s="56">
        <v>1.02</v>
      </c>
      <c r="C89" s="15">
        <f t="shared" si="5"/>
        <v>0</v>
      </c>
      <c r="D89" s="15">
        <f t="shared" si="6"/>
        <v>1.02</v>
      </c>
      <c r="E89" s="68">
        <v>0.45</v>
      </c>
      <c r="F89" s="36">
        <f t="shared" si="7"/>
        <v>2.2666666666666666</v>
      </c>
      <c r="G89" s="36">
        <f t="shared" si="9"/>
        <v>9.844E-2</v>
      </c>
      <c r="H89" s="70">
        <f t="shared" si="8"/>
        <v>0.39633616417768197</v>
      </c>
      <c r="I89" s="70"/>
    </row>
    <row r="90" spans="1:9" ht="21.2" customHeight="1">
      <c r="A90" s="45">
        <v>4</v>
      </c>
      <c r="B90" s="56">
        <v>1.02</v>
      </c>
      <c r="C90" s="15">
        <f t="shared" si="5"/>
        <v>0</v>
      </c>
      <c r="D90" s="15">
        <f t="shared" si="6"/>
        <v>1.02</v>
      </c>
      <c r="E90" s="68">
        <v>0.6</v>
      </c>
      <c r="F90" s="36">
        <f t="shared" si="7"/>
        <v>1.7000000000000002</v>
      </c>
      <c r="G90" s="36">
        <f t="shared" si="9"/>
        <v>8.0930000000000002E-2</v>
      </c>
      <c r="H90" s="70">
        <f t="shared" si="8"/>
        <v>0.43445057248950014</v>
      </c>
      <c r="I90" s="70"/>
    </row>
    <row r="91" spans="1:9" ht="21.2" customHeight="1">
      <c r="A91" s="45">
        <v>5</v>
      </c>
      <c r="B91" s="56">
        <v>1</v>
      </c>
      <c r="C91" s="15">
        <f t="shared" si="5"/>
        <v>0</v>
      </c>
      <c r="D91" s="15">
        <f t="shared" si="6"/>
        <v>1</v>
      </c>
      <c r="E91" s="68">
        <v>0.75</v>
      </c>
      <c r="F91" s="36">
        <f t="shared" si="7"/>
        <v>1.3333333333333333</v>
      </c>
      <c r="G91" s="36">
        <f t="shared" si="9"/>
        <v>6.9599999999999995E-2</v>
      </c>
      <c r="H91" s="70">
        <f t="shared" ref="H91" si="10">G91*($G$16*$G$17)*E91*(2*9.81*D91)^0.5</f>
        <v>0.46243425824651008</v>
      </c>
      <c r="I91" s="70"/>
    </row>
    <row r="92" spans="1:9" ht="21.2" customHeight="1">
      <c r="A92" s="45"/>
      <c r="B92" s="54"/>
      <c r="C92" s="15"/>
      <c r="D92" s="15"/>
      <c r="E92" s="54"/>
      <c r="F92" s="36"/>
      <c r="G92" s="36"/>
      <c r="H92" s="70"/>
      <c r="I92" s="70"/>
    </row>
    <row r="93" spans="1:9" ht="21.2" customHeight="1">
      <c r="A93" s="45"/>
      <c r="B93" s="40"/>
      <c r="C93" s="15"/>
      <c r="D93" s="15"/>
      <c r="E93" s="40"/>
      <c r="F93" s="36"/>
      <c r="G93" s="36"/>
      <c r="H93" s="70"/>
      <c r="I93" s="70"/>
    </row>
    <row r="94" spans="1:9" ht="21.2" customHeight="1">
      <c r="A94" s="46"/>
      <c r="B94" s="42"/>
      <c r="C94" s="15"/>
      <c r="D94" s="15"/>
      <c r="E94" s="40"/>
      <c r="F94" s="36"/>
      <c r="G94" s="36"/>
      <c r="H94" s="70"/>
      <c r="I94" s="70"/>
    </row>
    <row r="95" spans="1:9" ht="21.2" customHeight="1">
      <c r="A95" s="46"/>
      <c r="B95" s="42"/>
      <c r="C95" s="15"/>
      <c r="D95" s="15"/>
      <c r="E95" s="40"/>
      <c r="F95" s="36"/>
      <c r="G95" s="36"/>
      <c r="H95" s="70"/>
      <c r="I95" s="70"/>
    </row>
    <row r="96" spans="1:9" ht="21.2" customHeight="1">
      <c r="A96" s="46"/>
      <c r="B96" s="42"/>
      <c r="C96" s="15"/>
      <c r="D96" s="15"/>
      <c r="E96" s="40"/>
      <c r="F96" s="36"/>
      <c r="G96" s="36"/>
      <c r="H96" s="70"/>
      <c r="I96" s="70"/>
    </row>
    <row r="97" spans="1:9" ht="21.2" customHeight="1">
      <c r="A97" s="46"/>
      <c r="B97" s="42"/>
      <c r="C97" s="15"/>
      <c r="D97" s="15"/>
      <c r="E97" s="40"/>
      <c r="F97" s="36"/>
      <c r="G97" s="36"/>
      <c r="H97" s="70"/>
      <c r="I97" s="70"/>
    </row>
    <row r="98" spans="1:9" ht="21.2" customHeight="1">
      <c r="A98" s="46"/>
      <c r="B98" s="42"/>
      <c r="C98" s="15"/>
      <c r="D98" s="15"/>
      <c r="E98" s="9"/>
      <c r="F98" s="39"/>
      <c r="G98" s="36"/>
      <c r="H98" s="70"/>
      <c r="I98" s="70"/>
    </row>
    <row r="99" spans="1:9" ht="21.2" customHeight="1">
      <c r="A99" s="46"/>
      <c r="B99" s="42"/>
      <c r="C99" s="15"/>
      <c r="D99" s="15"/>
      <c r="E99" s="40"/>
      <c r="F99" s="36"/>
      <c r="G99" s="36"/>
      <c r="H99" s="70"/>
      <c r="I99" s="70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70"/>
      <c r="I100" s="70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71"/>
      <c r="I101" s="71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4">
    <mergeCell ref="B1:I1"/>
    <mergeCell ref="B2:I2"/>
    <mergeCell ref="B3:I3"/>
    <mergeCell ref="A26:I35"/>
    <mergeCell ref="D11:E11"/>
    <mergeCell ref="F11:G11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18R-LMC</vt:lpstr>
      <vt:lpstr>'แม่กวง 18R-LMC'!Print_Area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2014-04-09T09:26:10Z</dcterms:modified>
</cp:coreProperties>
</file>