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10ขวา" sheetId="2" r:id="rId1"/>
  </sheets>
  <definedNames>
    <definedName name="_xlnm.Print_Area" localSheetId="0">'แม่แฝก-แม่งัด 10ขวา'!$A$1:$I$103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<sst xmlns="http://schemas.openxmlformats.org/spreadsheetml/2006/main" count="90" uniqueCount="71">
  <si>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</si>
  <si>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</si>
  <si>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</si>
  <si>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</si>
  <si>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</si>
  <si>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</si>
  <si>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</si>
  <si>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</si>
  <si>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</si>
  <si>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</si>
  <si>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</si>
  <si>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</si>
  <si>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</si>
  <si>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</si>
  <si>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</si>
  <si>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</si>
  <si>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</si>
  <si>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</si>
  <si>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</si>
  <si>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</si>
  <si>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</si>
  <si>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</si>
  <si>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</si>
  <si>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</si>
  <si>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</si>
  <si>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</si>
  <si>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</si>
  <si>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</si>
  <si>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</si>
  <si>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</si>
  <si>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</si>
  <si>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</si>
  <si>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</si>
  <si>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</si>
  <si>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</si>
  <si>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</si>
  <si>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</si>
  <si>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</si>
  <si>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</si>
  <si>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</si>
  <si>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</si>
  <si>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</si>
  <si>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</si>
  <si>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</si>
  <si>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</si>
  <si>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</si>
  <si>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</si>
  <si>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</si>
  <si>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</si>
  <si>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</si>
  <si>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</si>
  <si>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</si>
  <si>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</si>
  <si>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</si>
  <si>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</si>
  <si>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</si>
  <si>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</si>
  <si>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</si>
  <si>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</si>
  <si>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</si>
  <si>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</si>
  <si>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</si>
  <si>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</si>
  <si>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</si>
  <si>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</si>
  <si>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</si>
  <si>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</si>
  <si>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ทรบ.ปากคลองซอย 10 ขวา</t>
  </si>
  <si>
    <t>22+558</t>
  </si>
  <si>
    <t>N 18º55.754'</t>
  </si>
  <si>
    <t>E 098º59.810'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</si>
</sst>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8" fillId="0" borderId="0" xfId="0" applyFont="1"/>
    <xf numFmtId="0" fontId="15" fillId="0" borderId="0" xfId="0" applyFont="1" applyBorder="1"/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15" fillId="0" borderId="1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187" fontId="15" fillId="0" borderId="3" xfId="0" applyNumberFormat="1" applyFont="1" applyBorder="1" applyAlignment="1">
      <alignment horizontal="center" vertical="center"/>
    </xf>
    <xf numFmtId="187" fontId="15" fillId="0" borderId="0" xfId="0" applyNumberFormat="1" applyFont="1" applyBorder="1" applyAlignment="1">
      <alignment horizontal="center" vertical="center"/>
    </xf>
    <xf numFmtId="187" fontId="15" fillId="0" borderId="4" xfId="0" applyNumberFormat="1" applyFont="1" applyBorder="1" applyAlignment="1">
      <alignment horizontal="center" vertical="center"/>
    </xf>
    <xf numFmtId="187" fontId="15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10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แม่แฝก-แม่งัด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3.6891585230109006E-2"/>
                  <c:y val="0.24924051303978029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10ขวา'!$H$53:$H$56</c:f>
              <c:numCache>
                <c:formatCode>0.000</c:formatCode>
                <c:ptCount val="4"/>
                <c:pt idx="0">
                  <c:v>6.7</c:v>
                </c:pt>
                <c:pt idx="1">
                  <c:v>3.1999999999999997</c:v>
                </c:pt>
                <c:pt idx="2">
                  <c:v>2.0666666666666669</c:v>
                </c:pt>
                <c:pt idx="3">
                  <c:v>1.4749999999999999</c:v>
                </c:pt>
              </c:numCache>
            </c:numRef>
          </c:xVal>
          <c:yVal>
            <c:numRef>
              <c:f>'แม่แฝก-แม่งัด 10ขวา'!$I$53:$I$56</c:f>
              <c:numCache>
                <c:formatCode>0.000</c:formatCode>
                <c:ptCount val="4"/>
                <c:pt idx="0">
                  <c:v>0.13261938572937623</c:v>
                </c:pt>
                <c:pt idx="1">
                  <c:v>7.0839235677814305E-2</c:v>
                </c:pt>
                <c:pt idx="2">
                  <c:v>4.9164474196329452E-2</c:v>
                </c:pt>
                <c:pt idx="3">
                  <c:v>5.0398920896790503E-2</c:v>
                </c:pt>
              </c:numCache>
            </c:numRef>
          </c:yVal>
        </c:ser>
        <c:axId val="60372480"/>
        <c:axId val="60374400"/>
      </c:scatterChart>
      <c:valAx>
        <c:axId val="60372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374400"/>
        <c:crosses val="autoZero"/>
        <c:crossBetween val="midCat"/>
      </c:valAx>
      <c:valAx>
        <c:axId val="603744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37248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6" name="ตัวเชื่อมต่อตรง 15"/>
        <xdr:cNvCxnSpPr/>
      </xdr:nvCxnSpPr>
      <xdr:spPr>
        <a:xfrm flipV="1">
          <a:off x="35623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20" name="ตัวเชื่อมต่อตรง 19"/>
        <xdr:cNvCxnSpPr/>
      </xdr:nvCxnSpPr>
      <xdr:spPr>
        <a:xfrm flipV="1">
          <a:off x="355282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21" name="ตัวเชื่อมต่อตรง 20"/>
        <xdr:cNvCxnSpPr/>
      </xdr:nvCxnSpPr>
      <xdr:spPr>
        <a:xfrm flipV="1">
          <a:off x="35433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249116</xdr:colOff>
      <xdr:row>25</xdr:row>
      <xdr:rowOff>58616</xdr:rowOff>
    </xdr:from>
    <xdr:to>
      <xdr:col>7</xdr:col>
      <xdr:colOff>255750</xdr:colOff>
      <xdr:row>34</xdr:row>
      <xdr:rowOff>204693</xdr:rowOff>
    </xdr:to>
    <xdr:pic>
      <xdr:nvPicPr>
        <xdr:cNvPr id="22" name="รูปภาพ 21" descr="IMG_5579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50731" y="6616212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2" zoomScale="130" zoomScalePageLayoutView="130" workbookViewId="0">
      <selection activeCell="G90" sqref="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48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62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80" t="s">
        <v>67</v>
      </c>
      <c r="E7" s="80"/>
      <c r="F7" s="80"/>
      <c r="G7" s="80"/>
      <c r="H7" s="81" t="s">
        <v>4</v>
      </c>
      <c r="I7" s="82"/>
    </row>
    <row r="8" spans="1:9" ht="21.2" customHeight="1">
      <c r="B8" s="2" t="s">
        <v>5</v>
      </c>
      <c r="D8" s="80" t="s">
        <v>66</v>
      </c>
      <c r="E8" s="80"/>
      <c r="F8" s="83"/>
      <c r="G8" s="84"/>
      <c r="H8" s="55"/>
      <c r="I8" s="55"/>
    </row>
    <row r="9" spans="1:9" ht="21.2" customHeight="1">
      <c r="B9" s="2" t="s">
        <v>6</v>
      </c>
      <c r="D9" s="65" t="s">
        <v>68</v>
      </c>
      <c r="E9" s="80"/>
      <c r="F9" s="83"/>
      <c r="G9" s="83"/>
      <c r="H9" s="81" t="s">
        <v>7</v>
      </c>
      <c r="I9" s="82"/>
    </row>
    <row r="10" spans="1:9" ht="21.2" customHeight="1">
      <c r="B10" s="2" t="s">
        <v>8</v>
      </c>
      <c r="D10" s="80" t="s">
        <v>64</v>
      </c>
      <c r="E10" s="80"/>
      <c r="F10" s="83"/>
      <c r="G10" s="83"/>
      <c r="H10" s="84" t="s">
        <v>9</v>
      </c>
      <c r="I10" s="80" t="s">
        <v>65</v>
      </c>
    </row>
    <row r="11" spans="1:9" ht="21.2" customHeight="1">
      <c r="B11" s="2" t="s">
        <v>57</v>
      </c>
      <c r="D11" s="78" t="s">
        <v>69</v>
      </c>
      <c r="E11" s="78"/>
      <c r="F11" s="78" t="s">
        <v>70</v>
      </c>
      <c r="G11" s="78"/>
      <c r="H11" s="83"/>
      <c r="I11" s="55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56">
        <v>2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57">
        <v>1</v>
      </c>
      <c r="H17" s="1" t="s">
        <v>25</v>
      </c>
    </row>
    <row r="18" spans="1:9" ht="21.2" customHeight="1">
      <c r="B18" s="2"/>
      <c r="E18" s="7" t="s">
        <v>36</v>
      </c>
      <c r="F18" s="6"/>
      <c r="G18" s="64">
        <v>1</v>
      </c>
      <c r="H18" s="1" t="s">
        <v>25</v>
      </c>
    </row>
    <row r="19" spans="1:9" ht="21.2" customHeight="1">
      <c r="B19" s="2" t="s">
        <v>27</v>
      </c>
      <c r="G19" s="58" t="s">
        <v>54</v>
      </c>
      <c r="H19" s="51" t="s">
        <v>61</v>
      </c>
    </row>
    <row r="20" spans="1:9" ht="21.2" customHeight="1">
      <c r="B20" s="2" t="s">
        <v>28</v>
      </c>
      <c r="G20" s="58" t="s">
        <v>54</v>
      </c>
      <c r="H20" s="51" t="s">
        <v>61</v>
      </c>
    </row>
    <row r="21" spans="1:9" ht="21.2" customHeight="1">
      <c r="B21" s="49" t="s">
        <v>11</v>
      </c>
      <c r="G21" s="59">
        <v>0</v>
      </c>
      <c r="H21" s="51" t="s">
        <v>63</v>
      </c>
    </row>
    <row r="22" spans="1:9" ht="21.2" customHeight="1">
      <c r="B22" s="2" t="s">
        <v>29</v>
      </c>
      <c r="G22" s="58" t="s">
        <v>54</v>
      </c>
      <c r="H22" s="1" t="s">
        <v>30</v>
      </c>
    </row>
    <row r="23" spans="1:9" ht="21.2" customHeight="1">
      <c r="B23" s="2" t="s">
        <v>53</v>
      </c>
      <c r="G23" s="56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8" t="s">
        <v>42</v>
      </c>
      <c r="B50" s="31" t="s">
        <v>12</v>
      </c>
      <c r="C50" s="31" t="s">
        <v>44</v>
      </c>
      <c r="D50" s="68" t="s">
        <v>16</v>
      </c>
      <c r="E50" s="31"/>
      <c r="F50" s="31" t="s">
        <v>13</v>
      </c>
      <c r="G50" s="68" t="s">
        <v>18</v>
      </c>
      <c r="H50" s="68" t="s">
        <v>20</v>
      </c>
      <c r="I50" s="68" t="s">
        <v>19</v>
      </c>
    </row>
    <row r="51" spans="1:9" ht="19.7" customHeight="1">
      <c r="A51" s="69"/>
      <c r="B51" s="35" t="s">
        <v>14</v>
      </c>
      <c r="C51" s="35" t="s">
        <v>15</v>
      </c>
      <c r="D51" s="69"/>
      <c r="E51" s="32"/>
      <c r="F51" s="35" t="s">
        <v>17</v>
      </c>
      <c r="G51" s="79"/>
      <c r="H51" s="69"/>
      <c r="I51" s="69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87">
        <v>1.34</v>
      </c>
      <c r="C53" s="22">
        <f>$G$21</f>
        <v>0</v>
      </c>
      <c r="D53" s="22">
        <f>$B53-$C53</f>
        <v>1.34</v>
      </c>
      <c r="E53" s="25">
        <f>SQRT(2*9.81*D53)</f>
        <v>5.1274555093145375</v>
      </c>
      <c r="F53" s="87">
        <v>0.2</v>
      </c>
      <c r="G53" s="89">
        <v>0.27200000000000002</v>
      </c>
      <c r="H53" s="11">
        <f>D53/F53</f>
        <v>6.7</v>
      </c>
      <c r="I53" s="11">
        <f>G53/(($G$16*$G$17)*F53*E53)</f>
        <v>0.13261938572937623</v>
      </c>
    </row>
    <row r="54" spans="1:9">
      <c r="A54" s="46">
        <v>2</v>
      </c>
      <c r="B54" s="88">
        <v>1.28</v>
      </c>
      <c r="C54" s="23">
        <f>$G$21</f>
        <v>0</v>
      </c>
      <c r="D54" s="23">
        <f>$B54-$C54</f>
        <v>1.28</v>
      </c>
      <c r="E54" s="26">
        <f>SQRT(2*9.81*D54)</f>
        <v>5.011347124277064</v>
      </c>
      <c r="F54" s="86">
        <v>0.4</v>
      </c>
      <c r="G54" s="90">
        <v>0.28399999999999997</v>
      </c>
      <c r="H54" s="12">
        <f>D54/F54</f>
        <v>3.1999999999999997</v>
      </c>
      <c r="I54" s="12">
        <f>G54/(($G$16*$G$17)*F54*E54)</f>
        <v>7.0839235677814305E-2</v>
      </c>
    </row>
    <row r="55" spans="1:9">
      <c r="A55" s="46">
        <v>3</v>
      </c>
      <c r="B55" s="88">
        <v>1.24</v>
      </c>
      <c r="C55" s="23">
        <f>$G$21</f>
        <v>0</v>
      </c>
      <c r="D55" s="23">
        <f>$B55-$C55</f>
        <v>1.24</v>
      </c>
      <c r="E55" s="27">
        <f>SQRT(2*9.81*D55)</f>
        <v>4.9324233394955064</v>
      </c>
      <c r="F55" s="88">
        <v>0.6</v>
      </c>
      <c r="G55" s="91">
        <v>0.29099999999999998</v>
      </c>
      <c r="H55" s="12">
        <f>D55/F55</f>
        <v>2.0666666666666669</v>
      </c>
      <c r="I55" s="12">
        <f>G55/(($G$16*$G$17)*F55*E55)</f>
        <v>4.9164474196329452E-2</v>
      </c>
    </row>
    <row r="56" spans="1:9">
      <c r="A56" s="46">
        <v>4</v>
      </c>
      <c r="B56" s="88">
        <v>1.18</v>
      </c>
      <c r="C56" s="23">
        <f>$G$21</f>
        <v>0</v>
      </c>
      <c r="D56" s="23">
        <f>$B56-$C56</f>
        <v>1.18</v>
      </c>
      <c r="E56" s="28">
        <f>SQRT(2*9.81*D56)</f>
        <v>4.8116109568417933</v>
      </c>
      <c r="F56" s="85">
        <v>0.8</v>
      </c>
      <c r="G56" s="92">
        <v>0.38800000000000001</v>
      </c>
      <c r="H56" s="12">
        <f>D56/F56</f>
        <v>1.4749999999999999</v>
      </c>
      <c r="I56" s="12">
        <f>G56/(($G$16*$G$17)*F56*E56)</f>
        <v>5.0398920896790503E-2</v>
      </c>
    </row>
    <row r="57" spans="1:9">
      <c r="A57" s="46"/>
      <c r="B57" s="60"/>
      <c r="C57" s="23"/>
      <c r="D57" s="23"/>
      <c r="E57" s="28"/>
      <c r="F57" s="61"/>
      <c r="G57" s="62"/>
      <c r="H57" s="12"/>
      <c r="I57" s="12"/>
    </row>
    <row r="58" spans="1:9">
      <c r="A58" s="3"/>
      <c r="B58" s="57"/>
      <c r="C58" s="23"/>
      <c r="D58" s="23"/>
      <c r="E58" s="28"/>
      <c r="F58" s="57"/>
      <c r="G58" s="63"/>
      <c r="H58" s="12"/>
      <c r="I58" s="12"/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77"/>
      <c r="B70" s="77"/>
      <c r="C70" s="77"/>
      <c r="D70" s="77"/>
      <c r="E70" s="77"/>
      <c r="F70" s="77"/>
      <c r="G70" s="77"/>
      <c r="H70" s="77"/>
      <c r="I70" s="77"/>
    </row>
    <row r="71" spans="1:9">
      <c r="A71" s="77"/>
      <c r="B71" s="77"/>
      <c r="C71" s="77"/>
      <c r="D71" s="77"/>
      <c r="E71" s="77"/>
      <c r="F71" s="77"/>
      <c r="G71" s="77"/>
      <c r="H71" s="77"/>
      <c r="I71" s="77"/>
    </row>
    <row r="72" spans="1:9">
      <c r="A72" s="77"/>
      <c r="B72" s="77"/>
      <c r="C72" s="77"/>
      <c r="D72" s="77"/>
      <c r="E72" s="77"/>
      <c r="F72" s="77"/>
      <c r="G72" s="77"/>
      <c r="H72" s="77"/>
      <c r="I72" s="77"/>
    </row>
    <row r="73" spans="1:9">
      <c r="A73" s="77"/>
      <c r="B73" s="77"/>
      <c r="C73" s="77"/>
      <c r="D73" s="77"/>
      <c r="E73" s="77"/>
      <c r="F73" s="77"/>
      <c r="G73" s="77"/>
      <c r="H73" s="77"/>
      <c r="I73" s="77"/>
    </row>
    <row r="74" spans="1:9">
      <c r="A74" s="77"/>
      <c r="B74" s="77"/>
      <c r="C74" s="77"/>
      <c r="D74" s="77"/>
      <c r="E74" s="77"/>
      <c r="F74" s="77"/>
      <c r="G74" s="77"/>
      <c r="H74" s="77"/>
      <c r="I74" s="77"/>
    </row>
    <row r="75" spans="1:9">
      <c r="A75" s="77"/>
      <c r="B75" s="77"/>
      <c r="C75" s="77"/>
      <c r="D75" s="77"/>
      <c r="E75" s="77"/>
      <c r="F75" s="77"/>
      <c r="G75" s="77"/>
      <c r="H75" s="77"/>
      <c r="I75" s="77"/>
    </row>
    <row r="76" spans="1:9">
      <c r="A76" s="77"/>
      <c r="B76" s="77"/>
      <c r="C76" s="77"/>
      <c r="D76" s="77"/>
      <c r="E76" s="77"/>
      <c r="F76" s="77"/>
      <c r="G76" s="77"/>
      <c r="H76" s="77"/>
      <c r="I76" s="77"/>
    </row>
    <row r="77" spans="1:9">
      <c r="A77" s="77"/>
      <c r="B77" s="77"/>
      <c r="C77" s="77"/>
      <c r="D77" s="77"/>
      <c r="E77" s="77"/>
      <c r="F77" s="77"/>
      <c r="G77" s="77"/>
      <c r="H77" s="77"/>
      <c r="I77" s="77"/>
    </row>
    <row r="78" spans="1:9">
      <c r="A78" s="77"/>
      <c r="B78" s="77"/>
      <c r="C78" s="77"/>
      <c r="D78" s="77"/>
      <c r="E78" s="77"/>
      <c r="F78" s="77"/>
      <c r="G78" s="77"/>
      <c r="H78" s="77"/>
      <c r="I78" s="77"/>
    </row>
    <row r="79" spans="1:9">
      <c r="A79" s="77"/>
      <c r="B79" s="77"/>
      <c r="C79" s="77"/>
      <c r="D79" s="77"/>
      <c r="E79" s="77"/>
      <c r="F79" s="77"/>
      <c r="G79" s="77"/>
      <c r="H79" s="77"/>
      <c r="I79" s="77"/>
    </row>
    <row r="80" spans="1:9">
      <c r="A80" s="77"/>
      <c r="B80" s="77"/>
      <c r="C80" s="77"/>
      <c r="D80" s="77"/>
      <c r="E80" s="77"/>
      <c r="F80" s="77"/>
      <c r="G80" s="77"/>
      <c r="H80" s="77"/>
      <c r="I80" s="77"/>
    </row>
    <row r="81" spans="1:9">
      <c r="A81" s="77"/>
      <c r="B81" s="77"/>
      <c r="C81" s="77"/>
      <c r="D81" s="77"/>
      <c r="E81" s="77"/>
      <c r="F81" s="77"/>
      <c r="G81" s="77"/>
      <c r="H81" s="77"/>
      <c r="I81" s="77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68" t="s">
        <v>42</v>
      </c>
      <c r="B84" s="31" t="s">
        <v>12</v>
      </c>
      <c r="C84" s="68" t="s">
        <v>45</v>
      </c>
      <c r="D84" s="68" t="s">
        <v>16</v>
      </c>
      <c r="E84" s="53" t="s">
        <v>13</v>
      </c>
      <c r="F84" s="68" t="s">
        <v>20</v>
      </c>
      <c r="G84" s="68" t="s">
        <v>19</v>
      </c>
      <c r="H84" s="68" t="s">
        <v>47</v>
      </c>
      <c r="I84" s="68"/>
    </row>
    <row r="85" spans="1:9" ht="19.7" customHeight="1">
      <c r="A85" s="69"/>
      <c r="B85" s="35" t="s">
        <v>14</v>
      </c>
      <c r="C85" s="69"/>
      <c r="D85" s="69"/>
      <c r="E85" s="35" t="s">
        <v>17</v>
      </c>
      <c r="F85" s="69"/>
      <c r="G85" s="69"/>
      <c r="H85" s="69"/>
      <c r="I85" s="69"/>
    </row>
    <row r="86" spans="1:9" ht="19.7" customHeight="1" thickBot="1">
      <c r="A86" s="70"/>
      <c r="B86" s="34" t="s">
        <v>21</v>
      </c>
      <c r="C86" s="34" t="s">
        <v>21</v>
      </c>
      <c r="D86" s="70"/>
      <c r="E86" s="9" t="s">
        <v>22</v>
      </c>
      <c r="F86" s="70"/>
      <c r="G86" s="70"/>
      <c r="H86" s="72" t="s">
        <v>41</v>
      </c>
      <c r="I86" s="72"/>
    </row>
    <row r="87" spans="1:9" ht="21.2" customHeight="1">
      <c r="A87" s="45">
        <v>1</v>
      </c>
      <c r="B87" s="87">
        <v>1.34</v>
      </c>
      <c r="C87" s="15">
        <f>$G$21</f>
        <v>0</v>
      </c>
      <c r="D87" s="15">
        <f>B87-C87</f>
        <v>1.34</v>
      </c>
      <c r="E87" s="87">
        <v>0.2</v>
      </c>
      <c r="F87" s="36">
        <f>D87/E87</f>
        <v>6.7</v>
      </c>
      <c r="G87" s="52">
        <f>(0.0166*F87)+0.0199</f>
        <v>0.13112000000000001</v>
      </c>
      <c r="H87" s="71">
        <f>G87*($G$16*$G$17)*E87*(2*9.81*D87)^0.5</f>
        <v>0.26892478655252888</v>
      </c>
      <c r="I87" s="71"/>
    </row>
    <row r="88" spans="1:9" ht="21.2" customHeight="1">
      <c r="A88" s="46">
        <v>2</v>
      </c>
      <c r="B88" s="88">
        <v>1.28</v>
      </c>
      <c r="C88" s="16">
        <f>$G$21</f>
        <v>0</v>
      </c>
      <c r="D88" s="16">
        <f>B88-C88</f>
        <v>1.28</v>
      </c>
      <c r="E88" s="86">
        <v>0.4</v>
      </c>
      <c r="F88" s="37">
        <f>D88/E88</f>
        <v>3.1999999999999997</v>
      </c>
      <c r="G88" s="37">
        <f t="shared" ref="G88:G90" si="0">(0.0166*F88)+0.0199</f>
        <v>7.3020000000000002E-2</v>
      </c>
      <c r="H88" s="67">
        <f>G88*($G$16*$G$17)*E88*(2*9.81*D88)^0.5</f>
        <v>0.29274285361176899</v>
      </c>
      <c r="I88" s="67"/>
    </row>
    <row r="89" spans="1:9" ht="21.2" customHeight="1">
      <c r="A89" s="46">
        <v>3</v>
      </c>
      <c r="B89" s="88">
        <v>1.24</v>
      </c>
      <c r="C89" s="16">
        <f>$G$21</f>
        <v>0</v>
      </c>
      <c r="D89" s="16">
        <f>B89-C89</f>
        <v>1.24</v>
      </c>
      <c r="E89" s="88">
        <v>0.6</v>
      </c>
      <c r="F89" s="37">
        <f>D89/E89</f>
        <v>2.0666666666666669</v>
      </c>
      <c r="G89" s="37">
        <f t="shared" si="0"/>
        <v>5.4206666666666674E-2</v>
      </c>
      <c r="H89" s="67">
        <f>G89*($G$16*$G$17)*E89*(2*9.81*D89)^0.5</f>
        <v>0.32084427338750376</v>
      </c>
      <c r="I89" s="67"/>
    </row>
    <row r="90" spans="1:9" ht="21.2" customHeight="1">
      <c r="A90" s="46">
        <v>4</v>
      </c>
      <c r="B90" s="88">
        <v>1.18</v>
      </c>
      <c r="C90" s="16">
        <f>$G$21</f>
        <v>0</v>
      </c>
      <c r="D90" s="16">
        <f>B90-C90</f>
        <v>1.18</v>
      </c>
      <c r="E90" s="85">
        <v>0.8</v>
      </c>
      <c r="F90" s="37">
        <f>D90/E90</f>
        <v>1.4749999999999999</v>
      </c>
      <c r="G90" s="54">
        <f t="shared" si="0"/>
        <v>4.4384999999999994E-2</v>
      </c>
      <c r="H90" s="67">
        <f>G90*($G$16*$G$17)*E90*(2*9.81*D90)^0.5</f>
        <v>0.34170136371107679</v>
      </c>
      <c r="I90" s="67"/>
    </row>
    <row r="91" spans="1:9" ht="21.2" customHeight="1">
      <c r="A91" s="46"/>
      <c r="B91" s="60"/>
      <c r="C91" s="16"/>
      <c r="D91" s="16"/>
      <c r="E91" s="61"/>
      <c r="F91" s="37"/>
      <c r="G91" s="37"/>
      <c r="H91" s="67"/>
      <c r="I91" s="67"/>
    </row>
    <row r="92" spans="1:9" ht="21.2" customHeight="1">
      <c r="A92" s="46"/>
      <c r="B92" s="57"/>
      <c r="C92" s="16"/>
      <c r="D92" s="16"/>
      <c r="E92" s="57"/>
      <c r="F92" s="37"/>
      <c r="G92" s="54"/>
      <c r="H92" s="67"/>
      <c r="I92" s="67"/>
    </row>
    <row r="93" spans="1:9" ht="21.2" customHeight="1">
      <c r="A93" s="46"/>
      <c r="B93" s="41"/>
      <c r="C93" s="16"/>
      <c r="D93" s="16"/>
      <c r="E93" s="41"/>
      <c r="F93" s="37"/>
      <c r="G93" s="37"/>
      <c r="H93" s="67"/>
      <c r="I93" s="67"/>
    </row>
    <row r="94" spans="1:9" ht="21.2" customHeight="1">
      <c r="A94" s="47"/>
      <c r="B94" s="43"/>
      <c r="C94" s="16"/>
      <c r="D94" s="16"/>
      <c r="E94" s="41"/>
      <c r="F94" s="37"/>
      <c r="G94" s="37"/>
      <c r="H94" s="67"/>
      <c r="I94" s="67"/>
    </row>
    <row r="95" spans="1:9" ht="21.2" customHeight="1">
      <c r="A95" s="47"/>
      <c r="B95" s="43"/>
      <c r="C95" s="16"/>
      <c r="D95" s="16"/>
      <c r="E95" s="41"/>
      <c r="F95" s="37"/>
      <c r="G95" s="37"/>
      <c r="H95" s="67"/>
      <c r="I95" s="67"/>
    </row>
    <row r="96" spans="1:9" ht="21.2" customHeight="1">
      <c r="A96" s="47"/>
      <c r="B96" s="43"/>
      <c r="C96" s="16"/>
      <c r="D96" s="16"/>
      <c r="E96" s="41"/>
      <c r="F96" s="37"/>
      <c r="G96" s="37"/>
      <c r="H96" s="67"/>
      <c r="I96" s="67"/>
    </row>
    <row r="97" spans="1:9" ht="21.2" customHeight="1">
      <c r="A97" s="47"/>
      <c r="B97" s="43"/>
      <c r="C97" s="16"/>
      <c r="D97" s="16"/>
      <c r="E97" s="41"/>
      <c r="F97" s="37"/>
      <c r="G97" s="37"/>
      <c r="H97" s="67"/>
      <c r="I97" s="67"/>
    </row>
    <row r="98" spans="1:9" ht="21.2" customHeight="1">
      <c r="A98" s="47"/>
      <c r="B98" s="43"/>
      <c r="C98" s="16"/>
      <c r="D98" s="16"/>
      <c r="E98" s="10"/>
      <c r="F98" s="40"/>
      <c r="G98" s="37"/>
      <c r="H98" s="67"/>
      <c r="I98" s="67"/>
    </row>
    <row r="99" spans="1:9" ht="21.2" customHeight="1">
      <c r="A99" s="47"/>
      <c r="B99" s="43"/>
      <c r="C99" s="16"/>
      <c r="D99" s="16"/>
      <c r="E99" s="41"/>
      <c r="F99" s="37"/>
      <c r="G99" s="37"/>
      <c r="H99" s="67"/>
      <c r="I99" s="67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67"/>
      <c r="I100" s="67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66"/>
      <c r="I101" s="66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10ขวา</vt:lpstr>
      <vt:lpstr>'แม่แฝก-แม่งัด 10ขวา'!Print_Area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2014-04-09T07:41:24Z</dcterms:modified>
</cp:coreProperties>
</file>