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6ขวา" sheetId="2" r:id="rId1"/>
  </sheets>
  <definedNames>
    <definedName name="_xlnm.Print_Area" localSheetId="0">'แม่แฝก-แม่งัด 6ขวา'!$A$1:$I$103</definedName>
  </definedNames>
  <calcPr calcId="124519"/>
  <fileRecoveryPr repairLoad="1"/>
</workbook>
</file>

<file path=xl/calcChain.xml><?xml version="1.0" encoding="utf-8"?>
<calcChain xmlns="http://schemas.openxmlformats.org/spreadsheetml/2006/main">
  <c r="G87" i="2"/>
  <c r="G88"/>
  <c r="G89"/>
  <c r="G90"/>
  <c r="G91"/>
  <c r="G92"/>
  <c r="H91"/>
  <c r="H92"/>
  <c r="F91"/>
  <c r="F92"/>
  <c r="D91"/>
  <c r="D92"/>
  <c r="C91"/>
  <c r="C92"/>
  <c r="I57"/>
  <c r="I58"/>
  <c r="H57"/>
  <c r="H58"/>
  <c r="E57"/>
  <c r="E58"/>
  <c r="D57"/>
  <c r="D58"/>
  <c r="C57"/>
  <c r="C58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<sst xmlns="http://schemas.openxmlformats.org/spreadsheetml/2006/main" count="91" uniqueCount="71">
  <si>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</si>
  <si>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</si>
  <si>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</si>
  <si>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</si>
  <si>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</si>
  <si>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</si>
  <si>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</si>
  <si>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</si>
  <si>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</si>
  <si>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</si>
  <si>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</si>
  <si>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</si>
  <si>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</si>
  <si>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</si>
  <si>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</si>
  <si>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</si>
  <si>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</si>
  <si>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</si>
  <si>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</si>
  <si>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</si>
  <si>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</si>
  <si>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</si>
  <si>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</si>
  <si>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</si>
  <si>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</si>
  <si>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</si>
  <si>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</si>
  <si>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</si>
  <si>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</si>
  <si>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</si>
  <si>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</si>
  <si>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</si>
  <si>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</si>
  <si>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</si>
  <si>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</si>
  <si>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</si>
  <si>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</si>
  <si>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</si>
  <si>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</si>
  <si>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</si>
  <si>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</si>
  <si>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</si>
  <si>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</si>
  <si>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</si>
  <si>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</si>
  <si>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</si>
  <si>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</si>
  <si>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</si>
  <si>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</si>
  <si>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</si>
  <si>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</si>
  <si>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</si>
  <si>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</si>
  <si>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</si>
  <si>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</si>
  <si>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</si>
  <si>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</si>
  <si>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</si>
  <si>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</si>
  <si>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</si>
  <si>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</si>
  <si>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</si>
  <si>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</si>
  <si>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</si>
  <si>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</si>
  <si>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</si>
  <si>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</si>
  <si>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ทรบ.ปากคลองซอย 6 ขวา</t>
  </si>
  <si>
    <t>17+528</t>
  </si>
  <si>
    <t>N 18º58.181'</t>
  </si>
  <si>
    <t>E 098º59.214'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</si>
</sst>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6 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แม่แฝก-แม่งัด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2114155165385351"/>
                  <c:y val="0.2482217171781198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6ขวา'!$H$53:$H$58</c:f>
              <c:numCache>
                <c:formatCode>0.000</c:formatCode>
                <c:ptCount val="6"/>
                <c:pt idx="0">
                  <c:v>13.700000000000001</c:v>
                </c:pt>
                <c:pt idx="1">
                  <c:v>6.8</c:v>
                </c:pt>
                <c:pt idx="2">
                  <c:v>4.5000000000000009</c:v>
                </c:pt>
                <c:pt idx="3">
                  <c:v>3.35</c:v>
                </c:pt>
                <c:pt idx="4">
                  <c:v>2.66</c:v>
                </c:pt>
                <c:pt idx="5">
                  <c:v>2.2000000000000002</c:v>
                </c:pt>
              </c:numCache>
            </c:numRef>
          </c:xVal>
          <c:yVal>
            <c:numRef>
              <c:f>'แม่แฝก-แม่งัด 6ขวา'!$I$53:$I$58</c:f>
              <c:numCache>
                <c:formatCode>0.000</c:formatCode>
                <c:ptCount val="6"/>
                <c:pt idx="0">
                  <c:v>0.26681918721878295</c:v>
                </c:pt>
                <c:pt idx="1">
                  <c:v>0.33878103694508049</c:v>
                </c:pt>
                <c:pt idx="2">
                  <c:v>0.27202677319326019</c:v>
                </c:pt>
                <c:pt idx="3">
                  <c:v>0.27466514936598763</c:v>
                </c:pt>
                <c:pt idx="4">
                  <c:v>0.26231883588495308</c:v>
                </c:pt>
                <c:pt idx="5">
                  <c:v>0.2303421854669552</c:v>
                </c:pt>
              </c:numCache>
            </c:numRef>
          </c:yVal>
        </c:ser>
        <c:axId val="58201984"/>
        <c:axId val="58208256"/>
      </c:scatterChart>
      <c:valAx>
        <c:axId val="58201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1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208256"/>
        <c:crosses val="autoZero"/>
        <c:crossBetween val="midCat"/>
      </c:valAx>
      <c:valAx>
        <c:axId val="582082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20198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278423</xdr:colOff>
      <xdr:row>25</xdr:row>
      <xdr:rowOff>43962</xdr:rowOff>
    </xdr:from>
    <xdr:to>
      <xdr:col>7</xdr:col>
      <xdr:colOff>285057</xdr:colOff>
      <xdr:row>34</xdr:row>
      <xdr:rowOff>190039</xdr:rowOff>
    </xdr:to>
    <xdr:pic>
      <xdr:nvPicPr>
        <xdr:cNvPr id="18" name="รูปภาพ 17" descr="IMG_550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80038" y="6601558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9" zoomScale="130" zoomScalePageLayoutView="130" workbookViewId="0">
      <selection activeCell="G92" sqref="G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8" t="s">
        <v>0</v>
      </c>
      <c r="C1" s="78"/>
      <c r="D1" s="78"/>
      <c r="E1" s="78"/>
      <c r="F1" s="78"/>
      <c r="G1" s="78"/>
      <c r="H1" s="78"/>
      <c r="I1" s="78"/>
    </row>
    <row r="2" spans="1:9" ht="22.5" customHeight="1">
      <c r="B2" s="79" t="s">
        <v>48</v>
      </c>
      <c r="C2" s="79"/>
      <c r="D2" s="79"/>
      <c r="E2" s="79"/>
      <c r="F2" s="79"/>
      <c r="G2" s="79"/>
      <c r="H2" s="79"/>
      <c r="I2" s="79"/>
    </row>
    <row r="3" spans="1:9" ht="21" customHeight="1">
      <c r="B3" s="80" t="s">
        <v>62</v>
      </c>
      <c r="C3" s="80"/>
      <c r="D3" s="80"/>
      <c r="E3" s="80"/>
      <c r="F3" s="80"/>
      <c r="G3" s="80"/>
      <c r="H3" s="80"/>
      <c r="I3" s="80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1" t="s">
        <v>67</v>
      </c>
      <c r="E7" s="51"/>
      <c r="F7" s="51"/>
      <c r="G7" s="56" t="s">
        <v>4</v>
      </c>
      <c r="H7" s="51"/>
    </row>
    <row r="8" spans="1:9" ht="21.2" customHeight="1">
      <c r="B8" s="2" t="s">
        <v>5</v>
      </c>
      <c r="D8" s="51" t="s">
        <v>66</v>
      </c>
      <c r="E8" s="51"/>
      <c r="F8" s="51"/>
      <c r="G8" s="56"/>
      <c r="H8" s="51"/>
    </row>
    <row r="9" spans="1:9" ht="21.2" customHeight="1">
      <c r="B9" s="2" t="s">
        <v>6</v>
      </c>
      <c r="D9" s="51" t="s">
        <v>68</v>
      </c>
      <c r="E9" s="51"/>
      <c r="F9" s="51"/>
      <c r="G9" s="56" t="s">
        <v>7</v>
      </c>
      <c r="H9" s="51"/>
    </row>
    <row r="10" spans="1:9" ht="21.2" customHeight="1">
      <c r="B10" s="2" t="s">
        <v>8</v>
      </c>
      <c r="D10" s="57" t="s">
        <v>64</v>
      </c>
      <c r="E10" s="51"/>
      <c r="F10" s="51"/>
      <c r="G10" s="56" t="s">
        <v>9</v>
      </c>
      <c r="H10" s="51" t="s">
        <v>65</v>
      </c>
    </row>
    <row r="11" spans="1:9" ht="21.2" customHeight="1">
      <c r="B11" s="2" t="s">
        <v>57</v>
      </c>
      <c r="D11" s="83" t="s">
        <v>69</v>
      </c>
      <c r="E11" s="83"/>
      <c r="F11" s="83" t="s">
        <v>70</v>
      </c>
      <c r="G11" s="83"/>
      <c r="H11" s="51"/>
      <c r="I11" s="55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58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59">
        <v>0.6</v>
      </c>
      <c r="H17" s="1" t="s">
        <v>25</v>
      </c>
    </row>
    <row r="18" spans="1:9" ht="21.2" customHeight="1">
      <c r="B18" s="2"/>
      <c r="E18" s="7" t="s">
        <v>36</v>
      </c>
      <c r="F18" s="6"/>
      <c r="G18" s="60" t="s">
        <v>54</v>
      </c>
      <c r="H18" s="1" t="s">
        <v>25</v>
      </c>
    </row>
    <row r="19" spans="1:9" ht="21.2" customHeight="1">
      <c r="B19" s="2" t="s">
        <v>27</v>
      </c>
      <c r="G19" s="60" t="s">
        <v>54</v>
      </c>
      <c r="H19" s="51" t="s">
        <v>61</v>
      </c>
    </row>
    <row r="20" spans="1:9" ht="21.2" customHeight="1">
      <c r="B20" s="2" t="s">
        <v>28</v>
      </c>
      <c r="G20" s="60" t="s">
        <v>54</v>
      </c>
      <c r="H20" s="51" t="s">
        <v>61</v>
      </c>
    </row>
    <row r="21" spans="1:9" ht="21.2" customHeight="1">
      <c r="B21" s="49" t="s">
        <v>11</v>
      </c>
      <c r="G21" s="61">
        <v>0</v>
      </c>
      <c r="H21" s="51" t="s">
        <v>63</v>
      </c>
    </row>
    <row r="22" spans="1:9" ht="21.2" customHeight="1">
      <c r="B22" s="2" t="s">
        <v>29</v>
      </c>
      <c r="G22" s="60" t="s">
        <v>54</v>
      </c>
      <c r="H22" s="1" t="s">
        <v>30</v>
      </c>
    </row>
    <row r="23" spans="1:9" ht="21.2" customHeight="1">
      <c r="B23" s="2" t="s">
        <v>53</v>
      </c>
      <c r="G23" s="58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1"/>
      <c r="B26" s="81"/>
      <c r="C26" s="81"/>
      <c r="D26" s="81"/>
      <c r="E26" s="81"/>
      <c r="F26" s="81"/>
      <c r="G26" s="81"/>
      <c r="H26" s="81"/>
      <c r="I26" s="81"/>
    </row>
    <row r="27" spans="1:9" ht="21.2" customHeight="1">
      <c r="A27" s="81"/>
      <c r="B27" s="81"/>
      <c r="C27" s="81"/>
      <c r="D27" s="81"/>
      <c r="E27" s="81"/>
      <c r="F27" s="81"/>
      <c r="G27" s="81"/>
      <c r="H27" s="81"/>
      <c r="I27" s="81"/>
    </row>
    <row r="28" spans="1:9" ht="21.2" customHeight="1">
      <c r="A28" s="81"/>
      <c r="B28" s="81"/>
      <c r="C28" s="81"/>
      <c r="D28" s="81"/>
      <c r="E28" s="81"/>
      <c r="F28" s="81"/>
      <c r="G28" s="81"/>
      <c r="H28" s="81"/>
      <c r="I28" s="81"/>
    </row>
    <row r="29" spans="1:9" ht="21.2" customHeight="1">
      <c r="A29" s="81"/>
      <c r="B29" s="81"/>
      <c r="C29" s="81"/>
      <c r="D29" s="81"/>
      <c r="E29" s="81"/>
      <c r="F29" s="81"/>
      <c r="G29" s="81"/>
      <c r="H29" s="81"/>
      <c r="I29" s="81"/>
    </row>
    <row r="30" spans="1:9" ht="21.2" customHeight="1">
      <c r="A30" s="81"/>
      <c r="B30" s="81"/>
      <c r="C30" s="81"/>
      <c r="D30" s="81"/>
      <c r="E30" s="81"/>
      <c r="F30" s="81"/>
      <c r="G30" s="81"/>
      <c r="H30" s="81"/>
      <c r="I30" s="81"/>
    </row>
    <row r="31" spans="1:9" ht="21.2" customHeight="1">
      <c r="A31" s="81"/>
      <c r="B31" s="81"/>
      <c r="C31" s="81"/>
      <c r="D31" s="81"/>
      <c r="E31" s="81"/>
      <c r="F31" s="81"/>
      <c r="G31" s="81"/>
      <c r="H31" s="81"/>
      <c r="I31" s="81"/>
    </row>
    <row r="32" spans="1:9" ht="21.2" customHeight="1">
      <c r="A32" s="81"/>
      <c r="B32" s="81"/>
      <c r="C32" s="81"/>
      <c r="D32" s="81"/>
      <c r="E32" s="81"/>
      <c r="F32" s="81"/>
      <c r="G32" s="81"/>
      <c r="H32" s="81"/>
      <c r="I32" s="81"/>
    </row>
    <row r="33" spans="1:9" ht="21.2" customHeight="1">
      <c r="A33" s="81"/>
      <c r="B33" s="81"/>
      <c r="C33" s="81"/>
      <c r="D33" s="81"/>
      <c r="E33" s="81"/>
      <c r="F33" s="81"/>
      <c r="G33" s="81"/>
      <c r="H33" s="81"/>
      <c r="I33" s="81"/>
    </row>
    <row r="34" spans="1:9" ht="21.2" customHeight="1">
      <c r="A34" s="81"/>
      <c r="B34" s="81"/>
      <c r="C34" s="81"/>
      <c r="D34" s="81"/>
      <c r="E34" s="81"/>
      <c r="F34" s="81"/>
      <c r="G34" s="81"/>
      <c r="H34" s="81"/>
      <c r="I34" s="81"/>
    </row>
    <row r="35" spans="1:9" ht="21.2" customHeight="1">
      <c r="A35" s="81"/>
      <c r="B35" s="81"/>
      <c r="C35" s="81"/>
      <c r="D35" s="81"/>
      <c r="E35" s="81"/>
      <c r="F35" s="81"/>
      <c r="G35" s="81"/>
      <c r="H35" s="81"/>
      <c r="I35" s="81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3" t="s">
        <v>42</v>
      </c>
      <c r="B50" s="31" t="s">
        <v>12</v>
      </c>
      <c r="C50" s="31" t="s">
        <v>44</v>
      </c>
      <c r="D50" s="73" t="s">
        <v>16</v>
      </c>
      <c r="E50" s="31"/>
      <c r="F50" s="31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35" t="s">
        <v>14</v>
      </c>
      <c r="C51" s="35" t="s">
        <v>15</v>
      </c>
      <c r="D51" s="74"/>
      <c r="E51" s="32"/>
      <c r="F51" s="35" t="s">
        <v>17</v>
      </c>
      <c r="G51" s="84"/>
      <c r="H51" s="74"/>
      <c r="I51" s="74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62">
        <v>1.37</v>
      </c>
      <c r="C53" s="22">
        <f>$G$21</f>
        <v>0</v>
      </c>
      <c r="D53" s="22">
        <f>$B53-$C53</f>
        <v>1.37</v>
      </c>
      <c r="E53" s="25">
        <f>SQRT(2*9.81*D53)</f>
        <v>5.1845346946471489</v>
      </c>
      <c r="F53" s="64">
        <v>0.1</v>
      </c>
      <c r="G53" s="65">
        <v>8.3000000000000004E-2</v>
      </c>
      <c r="H53" s="11">
        <f>D53/F53</f>
        <v>13.700000000000001</v>
      </c>
      <c r="I53" s="11">
        <f>G53/(($G$16*$G$17)*F53*E53)</f>
        <v>0.26681918721878295</v>
      </c>
    </row>
    <row r="54" spans="1:9">
      <c r="A54" s="46">
        <v>2</v>
      </c>
      <c r="B54" s="63">
        <v>1.36</v>
      </c>
      <c r="C54" s="23">
        <f>$G$21</f>
        <v>0</v>
      </c>
      <c r="D54" s="23">
        <f>$B54-$C54</f>
        <v>1.36</v>
      </c>
      <c r="E54" s="26">
        <f>SQRT(2*9.81*D54)</f>
        <v>5.1655783800074122</v>
      </c>
      <c r="F54" s="66">
        <v>0.2</v>
      </c>
      <c r="G54" s="67">
        <v>0.21</v>
      </c>
      <c r="H54" s="12">
        <f>D54/F54</f>
        <v>6.8</v>
      </c>
      <c r="I54" s="12">
        <f>G54/(($G$16*$G$17)*F54*E54)</f>
        <v>0.33878103694508049</v>
      </c>
    </row>
    <row r="55" spans="1:9">
      <c r="A55" s="46">
        <v>3</v>
      </c>
      <c r="B55" s="63">
        <v>1.35</v>
      </c>
      <c r="C55" s="23">
        <f>$G$21</f>
        <v>0</v>
      </c>
      <c r="D55" s="23">
        <f>$B55-$C55</f>
        <v>1.35</v>
      </c>
      <c r="E55" s="27">
        <f>SQRT(2*9.81*D55)</f>
        <v>5.146552243978487</v>
      </c>
      <c r="F55" s="68">
        <v>0.3</v>
      </c>
      <c r="G55" s="69">
        <v>0.252</v>
      </c>
      <c r="H55" s="12">
        <f>D55/F55</f>
        <v>4.5000000000000009</v>
      </c>
      <c r="I55" s="12">
        <f>G55/(($G$16*$G$17)*F55*E55)</f>
        <v>0.27202677319326019</v>
      </c>
    </row>
    <row r="56" spans="1:9">
      <c r="A56" s="46">
        <v>4</v>
      </c>
      <c r="B56" s="63">
        <v>1.34</v>
      </c>
      <c r="C56" s="23">
        <f>$G$21</f>
        <v>0</v>
      </c>
      <c r="D56" s="23">
        <f>$B56-$C56</f>
        <v>1.34</v>
      </c>
      <c r="E56" s="28">
        <f>SQRT(2*9.81*D56)</f>
        <v>5.1274555093145375</v>
      </c>
      <c r="F56" s="68">
        <v>0.4</v>
      </c>
      <c r="G56" s="70">
        <v>0.33800000000000002</v>
      </c>
      <c r="H56" s="12">
        <f>D56/F56</f>
        <v>3.35</v>
      </c>
      <c r="I56" s="12">
        <f>G56/(($G$16*$G$17)*F56*E56)</f>
        <v>0.27466514936598763</v>
      </c>
    </row>
    <row r="57" spans="1:9">
      <c r="A57" s="46">
        <v>5</v>
      </c>
      <c r="B57" s="63">
        <v>1.33</v>
      </c>
      <c r="C57" s="23">
        <f t="shared" ref="C57:C58" si="0">$G$21</f>
        <v>0</v>
      </c>
      <c r="D57" s="23">
        <f t="shared" ref="D57:D58" si="1">$B57-$C57</f>
        <v>1.33</v>
      </c>
      <c r="E57" s="28">
        <f t="shared" ref="E57:E58" si="2">SQRT(2*9.81*D57)</f>
        <v>5.1082873842414154</v>
      </c>
      <c r="F57" s="68">
        <v>0.5</v>
      </c>
      <c r="G57" s="69">
        <v>0.40200000000000002</v>
      </c>
      <c r="H57" s="12">
        <f t="shared" ref="H57:H58" si="3">D57/F57</f>
        <v>2.66</v>
      </c>
      <c r="I57" s="12">
        <f t="shared" ref="I57:I58" si="4">G57/(($G$16*$G$17)*F57*E57)</f>
        <v>0.26231883588495308</v>
      </c>
    </row>
    <row r="58" spans="1:9">
      <c r="A58" s="3">
        <v>6</v>
      </c>
      <c r="B58" s="59">
        <v>1.32</v>
      </c>
      <c r="C58" s="23">
        <f t="shared" si="0"/>
        <v>0</v>
      </c>
      <c r="D58" s="23">
        <f t="shared" si="1"/>
        <v>1.32</v>
      </c>
      <c r="E58" s="28">
        <f t="shared" si="2"/>
        <v>5.0890470620736066</v>
      </c>
      <c r="F58" s="59">
        <v>0.6</v>
      </c>
      <c r="G58" s="70">
        <v>0.42199999999999999</v>
      </c>
      <c r="H58" s="12">
        <f t="shared" si="3"/>
        <v>2.2000000000000002</v>
      </c>
      <c r="I58" s="12">
        <f t="shared" si="4"/>
        <v>0.2303421854669552</v>
      </c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73" t="s">
        <v>42</v>
      </c>
      <c r="B84" s="31" t="s">
        <v>12</v>
      </c>
      <c r="C84" s="73" t="s">
        <v>45</v>
      </c>
      <c r="D84" s="73" t="s">
        <v>16</v>
      </c>
      <c r="E84" s="53" t="s">
        <v>13</v>
      </c>
      <c r="F84" s="73" t="s">
        <v>20</v>
      </c>
      <c r="G84" s="73" t="s">
        <v>19</v>
      </c>
      <c r="H84" s="73" t="s">
        <v>47</v>
      </c>
      <c r="I84" s="73"/>
    </row>
    <row r="85" spans="1:9" ht="19.7" customHeight="1">
      <c r="A85" s="74"/>
      <c r="B85" s="35" t="s">
        <v>14</v>
      </c>
      <c r="C85" s="74"/>
      <c r="D85" s="74"/>
      <c r="E85" s="35" t="s">
        <v>17</v>
      </c>
      <c r="F85" s="74"/>
      <c r="G85" s="74"/>
      <c r="H85" s="74"/>
      <c r="I85" s="74"/>
    </row>
    <row r="86" spans="1:9" ht="19.7" customHeight="1" thickBot="1">
      <c r="A86" s="75"/>
      <c r="B86" s="34" t="s">
        <v>21</v>
      </c>
      <c r="C86" s="34" t="s">
        <v>21</v>
      </c>
      <c r="D86" s="75"/>
      <c r="E86" s="9" t="s">
        <v>22</v>
      </c>
      <c r="F86" s="75"/>
      <c r="G86" s="75"/>
      <c r="H86" s="77" t="s">
        <v>41</v>
      </c>
      <c r="I86" s="77"/>
    </row>
    <row r="87" spans="1:9" ht="21.2" customHeight="1">
      <c r="A87" s="45">
        <v>1</v>
      </c>
      <c r="B87" s="62">
        <v>1.37</v>
      </c>
      <c r="C87" s="15">
        <f>$G$21</f>
        <v>0</v>
      </c>
      <c r="D87" s="15">
        <f>B87-C87</f>
        <v>1.37</v>
      </c>
      <c r="E87" s="64">
        <v>0.1</v>
      </c>
      <c r="F87" s="36">
        <f>D87/E87</f>
        <v>13.700000000000001</v>
      </c>
      <c r="G87" s="52">
        <f>(0.0022*F87)+0.2621</f>
        <v>0.29224</v>
      </c>
      <c r="H87" s="76">
        <f>G87*($G$16*$G$17)*E87*(2*9.81*D87)^0.5</f>
        <v>9.090770514982098E-2</v>
      </c>
      <c r="I87" s="76"/>
    </row>
    <row r="88" spans="1:9" ht="21.2" customHeight="1">
      <c r="A88" s="46">
        <v>2</v>
      </c>
      <c r="B88" s="63">
        <v>1.36</v>
      </c>
      <c r="C88" s="16">
        <f>$G$21</f>
        <v>0</v>
      </c>
      <c r="D88" s="16">
        <f>B88-C88</f>
        <v>1.36</v>
      </c>
      <c r="E88" s="66">
        <v>0.2</v>
      </c>
      <c r="F88" s="37">
        <f>D88/E88</f>
        <v>6.8</v>
      </c>
      <c r="G88" s="37">
        <f t="shared" ref="G88:G92" si="5">(0.0022*F88)+0.2621</f>
        <v>0.27705999999999997</v>
      </c>
      <c r="H88" s="72">
        <f>G88*($G$16*$G$17)*E88*(2*9.81*D88)^0.5</f>
        <v>0.17174101751578241</v>
      </c>
      <c r="I88" s="72"/>
    </row>
    <row r="89" spans="1:9" ht="21.2" customHeight="1">
      <c r="A89" s="46">
        <v>3</v>
      </c>
      <c r="B89" s="63">
        <v>1.35</v>
      </c>
      <c r="C89" s="16">
        <f>$G$21</f>
        <v>0</v>
      </c>
      <c r="D89" s="16">
        <f>B89-C89</f>
        <v>1.35</v>
      </c>
      <c r="E89" s="68">
        <v>0.3</v>
      </c>
      <c r="F89" s="37">
        <f>D89/E89</f>
        <v>4.5000000000000009</v>
      </c>
      <c r="G89" s="37">
        <f t="shared" si="5"/>
        <v>0.27200000000000002</v>
      </c>
      <c r="H89" s="72">
        <f>G89*($G$16*$G$17)*E89*(2*9.81*D89)^0.5</f>
        <v>0.25197519786518674</v>
      </c>
      <c r="I89" s="72"/>
    </row>
    <row r="90" spans="1:9" ht="21.2" customHeight="1">
      <c r="A90" s="46">
        <v>4</v>
      </c>
      <c r="B90" s="63">
        <v>1.34</v>
      </c>
      <c r="C90" s="16">
        <f>$G$21</f>
        <v>0</v>
      </c>
      <c r="D90" s="16">
        <f>B90-C90</f>
        <v>1.34</v>
      </c>
      <c r="E90" s="68">
        <v>0.4</v>
      </c>
      <c r="F90" s="37">
        <f>D90/E90</f>
        <v>3.35</v>
      </c>
      <c r="G90" s="37">
        <f t="shared" si="5"/>
        <v>0.26946999999999999</v>
      </c>
      <c r="H90" s="72">
        <f>G90*($G$16*$G$17)*E90*(2*9.81*D90)^0.5</f>
        <v>0.33160690466279724</v>
      </c>
      <c r="I90" s="72"/>
    </row>
    <row r="91" spans="1:9" ht="21.2" customHeight="1">
      <c r="A91" s="46">
        <v>5</v>
      </c>
      <c r="B91" s="63">
        <v>1.33</v>
      </c>
      <c r="C91" s="16">
        <f t="shared" ref="C91:C92" si="6">$G$21</f>
        <v>0</v>
      </c>
      <c r="D91" s="16">
        <f t="shared" ref="D91:D92" si="7">B91-C91</f>
        <v>1.33</v>
      </c>
      <c r="E91" s="68">
        <v>0.5</v>
      </c>
      <c r="F91" s="37">
        <f t="shared" ref="F91:F92" si="8">D91/E91</f>
        <v>2.66</v>
      </c>
      <c r="G91" s="37">
        <f t="shared" si="5"/>
        <v>0.26795200000000002</v>
      </c>
      <c r="H91" s="72">
        <f t="shared" ref="H91:H92" si="9">G91*($G$16*$G$17)*E91*(2*9.81*D91)^0.5</f>
        <v>0.41063274635467673</v>
      </c>
      <c r="I91" s="72"/>
    </row>
    <row r="92" spans="1:9" ht="21.2" customHeight="1">
      <c r="A92" s="46">
        <v>6</v>
      </c>
      <c r="B92" s="59">
        <v>1.32</v>
      </c>
      <c r="C92" s="16">
        <f t="shared" si="6"/>
        <v>0</v>
      </c>
      <c r="D92" s="16">
        <f t="shared" si="7"/>
        <v>1.32</v>
      </c>
      <c r="E92" s="59">
        <v>0.6</v>
      </c>
      <c r="F92" s="37">
        <f t="shared" si="8"/>
        <v>2.2000000000000002</v>
      </c>
      <c r="G92" s="54">
        <f t="shared" si="5"/>
        <v>0.26694000000000001</v>
      </c>
      <c r="H92" s="72">
        <f t="shared" si="9"/>
        <v>0.48904928018997429</v>
      </c>
      <c r="I92" s="72"/>
    </row>
    <row r="93" spans="1:9" ht="21.2" customHeight="1">
      <c r="A93" s="46"/>
      <c r="B93" s="41"/>
      <c r="C93" s="16"/>
      <c r="D93" s="16"/>
      <c r="E93" s="41"/>
      <c r="F93" s="37"/>
      <c r="G93" s="37"/>
      <c r="H93" s="72"/>
      <c r="I93" s="72"/>
    </row>
    <row r="94" spans="1:9" ht="21.2" customHeight="1">
      <c r="A94" s="47"/>
      <c r="B94" s="43"/>
      <c r="C94" s="16"/>
      <c r="D94" s="16"/>
      <c r="E94" s="41"/>
      <c r="F94" s="37"/>
      <c r="G94" s="37"/>
      <c r="H94" s="72"/>
      <c r="I94" s="72"/>
    </row>
    <row r="95" spans="1:9" ht="21.2" customHeight="1">
      <c r="A95" s="47"/>
      <c r="B95" s="43"/>
      <c r="C95" s="16"/>
      <c r="D95" s="16"/>
      <c r="E95" s="41"/>
      <c r="F95" s="37"/>
      <c r="G95" s="37"/>
      <c r="H95" s="72"/>
      <c r="I95" s="72"/>
    </row>
    <row r="96" spans="1:9" ht="21.2" customHeight="1">
      <c r="A96" s="47"/>
      <c r="B96" s="43"/>
      <c r="C96" s="16"/>
      <c r="D96" s="16"/>
      <c r="E96" s="41"/>
      <c r="F96" s="37"/>
      <c r="G96" s="37"/>
      <c r="H96" s="72"/>
      <c r="I96" s="72"/>
    </row>
    <row r="97" spans="1:9" ht="21.2" customHeight="1">
      <c r="A97" s="47"/>
      <c r="B97" s="43"/>
      <c r="C97" s="16"/>
      <c r="D97" s="16"/>
      <c r="E97" s="41"/>
      <c r="F97" s="37"/>
      <c r="G97" s="37"/>
      <c r="H97" s="72"/>
      <c r="I97" s="72"/>
    </row>
    <row r="98" spans="1:9" ht="21.2" customHeight="1">
      <c r="A98" s="47"/>
      <c r="B98" s="43"/>
      <c r="C98" s="16"/>
      <c r="D98" s="16"/>
      <c r="E98" s="10"/>
      <c r="F98" s="40"/>
      <c r="G98" s="37"/>
      <c r="H98" s="72"/>
      <c r="I98" s="72"/>
    </row>
    <row r="99" spans="1:9" ht="21.2" customHeight="1">
      <c r="A99" s="47"/>
      <c r="B99" s="43"/>
      <c r="C99" s="16"/>
      <c r="D99" s="16"/>
      <c r="E99" s="41"/>
      <c r="F99" s="37"/>
      <c r="G99" s="37"/>
      <c r="H99" s="72"/>
      <c r="I99" s="72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72"/>
      <c r="I100" s="72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71"/>
      <c r="I101" s="71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6ขวา</vt:lpstr>
      <vt:lpstr>'แม่แฝก-แม่งัด 6ขวา'!Print_Area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2014-04-09T07:03:49Z</dcterms:modified>
</cp:coreProperties>
</file>