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ปากคลองซอย3ขวา" sheetId="4" r:id="rId1"/>
  </sheets>
  <definedNames>
    <definedName name="_xlnm.Print_Area" localSheetId="0">'แม่แฝก-แม่งัด ปากคลองซอย3ขวา'!$A$1:$J$103</definedName>
  </definedNames>
  <calcPr calcId="124519"/>
</workbook>
</file>

<file path=xl/calcChain.xml><?xml version="1.0" encoding="utf-8"?>
<calcChain xmlns="http://schemas.openxmlformats.org/spreadsheetml/2006/main">
  <c r="H89" i="4"/>
  <c r="H90"/>
  <c r="H88"/>
  <c r="I88"/>
  <c r="H87"/>
  <c r="I87"/>
  <c r="E88"/>
  <c r="E89"/>
  <c r="E90"/>
  <c r="E87"/>
  <c r="D88"/>
  <c r="G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J54"/>
  <c r="D55"/>
  <c r="E55"/>
  <c r="J55"/>
  <c r="D56"/>
  <c r="E56"/>
  <c r="J56"/>
  <c r="D53"/>
  <c r="E53"/>
  <c r="J53"/>
</calcChain>
</file>

<file path=xl/sharedStrings.xml><?xml version="1.0" encoding="utf-8"?>
<sst xmlns="http://schemas.openxmlformats.org/spreadsheetml/2006/main" count="95" uniqueCount="73">
  <si>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</si>
  <si>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</si>
  <si>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</si>
  <si>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</si>
  <si>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</si>
  <si>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</si>
  <si>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</si>
  <si>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</si>
  <si>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</si>
  <si>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</si>
  <si>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</si>
  <si>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</si>
  <si>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</si>
  <si>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</si>
  <si>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</si>
  <si>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</si>
  <si>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</si>
  <si>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</si>
  <si>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</si>
  <si>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</si>
  <si>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</si>
  <si>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</si>
  <si>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</si>
  <si>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</si>
  <si>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</si>
  <si>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</si>
  <si>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</si>
  <si>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</si>
  <si>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</si>
  <si>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</si>
  <si>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</si>
  <si>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</si>
  <si>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</si>
  <si>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</si>
  <si>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</si>
  <si>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</si>
  <si>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</si>
  <si>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</si>
  <si>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</si>
  <si>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</si>
  <si>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</si>
  <si>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</si>
  <si>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</si>
  <si>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</si>
  <si>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</si>
  <si>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</si>
  <si>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</si>
  <si>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</si>
  <si>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</si>
  <si>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</si>
  <si>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</si>
  <si>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</si>
  <si>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</si>
  <si>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</si>
  <si>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</si>
  <si>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</si>
  <si>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</si>
  <si>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</si>
  <si>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</si>
  <si>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</si>
  <si>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</si>
  <si>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เส้นผ่านศูนย์กลางท่อ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</si>
  <si>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</si>
  <si>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2556)</t>
  </si>
  <si>
    <t>เชียงใหม่</t>
  </si>
  <si>
    <t>โครงการส่งน้ำและบำรุงรักษา แม่แฝก-แม่งัด</t>
  </si>
  <si>
    <t>สันทราย</t>
  </si>
  <si>
    <t>ทรบ.ปากคลองซอย 3 ขวา</t>
  </si>
  <si>
    <t>8+498</t>
  </si>
  <si>
    <t>N 2105200</t>
  </si>
  <si>
    <t>E 497750</t>
  </si>
  <si>
    <t>เมตร (ร.ส.ม.)</t>
  </si>
  <si>
    <t>เมตร (ร.ท.ก.)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</si>
</sst>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99" fontId="9" fillId="3" borderId="3" xfId="0" applyNumberFormat="1" applyFont="1" applyFill="1" applyBorder="1" applyAlignment="1">
      <alignment horizontal="center" vertical="center"/>
    </xf>
    <xf numFmtId="199" fontId="9" fillId="3" borderId="4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0" fontId="9" fillId="0" borderId="4" xfId="0" applyFont="1" applyBorder="1"/>
    <xf numFmtId="2" fontId="9" fillId="0" borderId="4" xfId="0" applyNumberFormat="1" applyFont="1" applyBorder="1"/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00" fontId="9" fillId="3" borderId="3" xfId="0" applyNumberFormat="1" applyFont="1" applyFill="1" applyBorder="1" applyAlignment="1">
      <alignment horizontal="center" vertical="center"/>
    </xf>
    <xf numFmtId="200" fontId="9" fillId="3" borderId="1" xfId="0" applyNumberFormat="1" applyFont="1" applyFill="1" applyBorder="1" applyAlignment="1">
      <alignment horizontal="center" vertical="center"/>
    </xf>
    <xf numFmtId="200" fontId="9" fillId="3" borderId="4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99" fontId="9" fillId="4" borderId="3" xfId="0" applyNumberFormat="1" applyFont="1" applyFill="1" applyBorder="1" applyAlignment="1">
      <alignment horizontal="center" vertical="center"/>
    </xf>
    <xf numFmtId="199" fontId="9" fillId="4" borderId="4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99" fontId="9" fillId="0" borderId="6" xfId="0" applyNumberFormat="1" applyFont="1" applyFill="1" applyBorder="1" applyAlignment="1">
      <alignment horizontal="center" vertical="center"/>
    </xf>
    <xf numFmtId="199" fontId="9" fillId="0" borderId="3" xfId="0" applyNumberFormat="1" applyFont="1" applyFill="1" applyBorder="1" applyAlignment="1">
      <alignment horizontal="center" vertical="center"/>
    </xf>
    <xf numFmtId="199" fontId="9" fillId="0" borderId="0" xfId="0" applyNumberFormat="1" applyFont="1" applyFill="1" applyBorder="1" applyAlignment="1">
      <alignment horizontal="center" vertical="center"/>
    </xf>
    <xf numFmtId="199" fontId="9" fillId="0" borderId="1" xfId="0" applyNumberFormat="1" applyFont="1" applyFill="1" applyBorder="1" applyAlignment="1">
      <alignment horizontal="center" vertical="center"/>
    </xf>
    <xf numFmtId="201" fontId="9" fillId="0" borderId="6" xfId="0" applyNumberFormat="1" applyFont="1" applyBorder="1" applyAlignment="1">
      <alignment horizontal="center" vertical="center"/>
    </xf>
    <xf numFmtId="201" fontId="9" fillId="0" borderId="3" xfId="0" applyNumberFormat="1" applyFont="1" applyBorder="1" applyAlignment="1">
      <alignment horizontal="center" vertical="center"/>
    </xf>
    <xf numFmtId="201" fontId="9" fillId="0" borderId="1" xfId="0" applyNumberFormat="1" applyFont="1" applyBorder="1" applyAlignment="1">
      <alignment horizontal="center" vertical="center"/>
    </xf>
    <xf numFmtId="201" fontId="9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201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16" fillId="0" borderId="0" xfId="0" applyFont="1"/>
    <xf numFmtId="0" fontId="1" fillId="0" borderId="0" xfId="0" applyFont="1" applyFill="1"/>
    <xf numFmtId="2" fontId="9" fillId="0" borderId="0" xfId="0" applyNumberFormat="1" applyFont="1" applyFill="1" applyBorder="1" applyAlignment="1">
      <alignment horizontal="center" vertical="center"/>
    </xf>
    <xf numFmtId="201" fontId="9" fillId="0" borderId="3" xfId="0" applyNumberFormat="1" applyFont="1" applyFill="1" applyBorder="1" applyAlignment="1">
      <alignment horizontal="center" vertical="center"/>
    </xf>
    <xf numFmtId="2" fontId="1" fillId="6" borderId="6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199" fontId="1" fillId="6" borderId="6" xfId="0" applyNumberFormat="1" applyFont="1" applyFill="1" applyBorder="1" applyAlignment="1">
      <alignment horizontal="center" vertical="center"/>
    </xf>
    <xf numFmtId="199" fontId="1" fillId="6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9" fillId="7" borderId="6" xfId="0" applyNumberFormat="1" applyFont="1" applyFill="1" applyBorder="1" applyAlignment="1">
      <alignment horizontal="center" vertical="center"/>
    </xf>
    <xf numFmtId="200" fontId="9" fillId="7" borderId="6" xfId="0" applyNumberFormat="1" applyFont="1" applyFill="1" applyBorder="1" applyAlignment="1">
      <alignment horizontal="center" vertical="center"/>
    </xf>
    <xf numFmtId="2" fontId="9" fillId="7" borderId="3" xfId="0" applyNumberFormat="1" applyFont="1" applyFill="1" applyBorder="1" applyAlignment="1">
      <alignment horizontal="center" vertical="center"/>
    </xf>
    <xf numFmtId="200" fontId="9" fillId="7" borderId="0" xfId="0" applyNumberFormat="1" applyFont="1" applyFill="1" applyBorder="1" applyAlignment="1">
      <alignment horizontal="center" vertical="center"/>
    </xf>
    <xf numFmtId="200" fontId="9" fillId="7" borderId="3" xfId="0" applyNumberFormat="1" applyFont="1" applyFill="1" applyBorder="1" applyAlignment="1">
      <alignment horizontal="center" vertical="center"/>
    </xf>
    <xf numFmtId="200" fontId="9" fillId="7" borderId="1" xfId="0" applyNumberFormat="1" applyFont="1" applyFill="1" applyBorder="1" applyAlignment="1">
      <alignment horizontal="center" vertical="center"/>
    </xf>
    <xf numFmtId="199" fontId="9" fillId="7" borderId="6" xfId="0" applyNumberFormat="1" applyFont="1" applyFill="1" applyBorder="1" applyAlignment="1">
      <alignment horizontal="center" vertical="center"/>
    </xf>
    <xf numFmtId="199" fontId="9" fillId="7" borderId="3" xfId="0" applyNumberFormat="1" applyFont="1" applyFill="1" applyBorder="1" applyAlignment="1">
      <alignment horizontal="center" vertical="center"/>
    </xf>
    <xf numFmtId="200" fontId="1" fillId="8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200" fontId="9" fillId="5" borderId="4" xfId="0" applyNumberFormat="1" applyFont="1" applyFill="1" applyBorder="1" applyAlignment="1">
      <alignment horizontal="center" vertical="center"/>
    </xf>
    <xf numFmtId="200" fontId="9" fillId="5" borderId="3" xfId="0" applyNumberFormat="1" applyFont="1" applyFill="1" applyBorder="1" applyAlignment="1">
      <alignment horizontal="center" vertical="center"/>
    </xf>
    <xf numFmtId="200" fontId="1" fillId="8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3 ขวา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แม่แฝก-แม่งัด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16143219728718319"/>
          <c:y val="3.696526853810863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3987864335548761"/>
                  <c:y val="-0.23673610050821209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ปากคลองซอย3ขวา'!$I$53:$I$57</c:f>
              <c:numCache>
                <c:formatCode>0.000</c:formatCode>
                <c:ptCount val="5"/>
                <c:pt idx="0">
                  <c:v>0.35</c:v>
                </c:pt>
                <c:pt idx="1">
                  <c:v>0.38749999999999996</c:v>
                </c:pt>
                <c:pt idx="2">
                  <c:v>0.38333333333333336</c:v>
                </c:pt>
                <c:pt idx="3">
                  <c:v>0.22499999999999998</c:v>
                </c:pt>
              </c:numCache>
            </c:numRef>
          </c:xVal>
          <c:yVal>
            <c:numRef>
              <c:f>'แม่แฝก-แม่งัด ปากคลองซอย3ขวา'!$J$53:$J$57</c:f>
              <c:numCache>
                <c:formatCode>0.000</c:formatCode>
                <c:ptCount val="5"/>
                <c:pt idx="0">
                  <c:v>1.9776075277623864</c:v>
                </c:pt>
                <c:pt idx="1">
                  <c:v>1.7822233077493068</c:v>
                </c:pt>
                <c:pt idx="2">
                  <c:v>1.7580619307018381</c:v>
                </c:pt>
                <c:pt idx="3">
                  <c:v>2.4580237292208253</c:v>
                </c:pt>
              </c:numCache>
            </c:numRef>
          </c:yVal>
        </c:ser>
        <c:axId val="59677696"/>
        <c:axId val="59683968"/>
      </c:scatterChart>
      <c:valAx>
        <c:axId val="59677696"/>
        <c:scaling>
          <c:logBase val="10"/>
          <c:orientation val="minMax"/>
          <c:max val="1"/>
          <c:min val="0.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39982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683968"/>
        <c:crossesAt val="1"/>
        <c:crossBetween val="midCat"/>
      </c:valAx>
      <c:valAx>
        <c:axId val="59683968"/>
        <c:scaling>
          <c:logBase val="10"/>
          <c:orientation val="minMax"/>
          <c:max val="10"/>
          <c:min val="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677696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374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14</xdr:row>
      <xdr:rowOff>209550</xdr:rowOff>
    </xdr:from>
    <xdr:to>
      <xdr:col>2</xdr:col>
      <xdr:colOff>447675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400175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376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9" name="ตัวเชื่อมต่อตรง 8"/>
        <xdr:cNvCxnSpPr/>
      </xdr:nvCxnSpPr>
      <xdr:spPr>
        <a:xfrm flipV="1">
          <a:off x="438150" y="9591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4767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37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209550</xdr:rowOff>
    </xdr:from>
    <xdr:to>
      <xdr:col>5</xdr:col>
      <xdr:colOff>200025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495300</xdr:colOff>
      <xdr:row>25</xdr:row>
      <xdr:rowOff>76200</xdr:rowOff>
    </xdr:from>
    <xdr:to>
      <xdr:col>7</xdr:col>
      <xdr:colOff>302475</xdr:colOff>
      <xdr:row>34</xdr:row>
      <xdr:rowOff>195900</xdr:rowOff>
    </xdr:to>
    <xdr:pic>
      <xdr:nvPicPr>
        <xdr:cNvPr id="11" name="รูปภาพ 10" descr="7. 3ขวา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90675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70" zoomScale="120" zoomScalePageLayoutView="120" workbookViewId="0">
      <selection activeCell="H90" sqref="H90:J90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4" t="s">
        <v>0</v>
      </c>
      <c r="C1" s="74"/>
      <c r="D1" s="74"/>
      <c r="E1" s="74"/>
      <c r="F1" s="74"/>
      <c r="G1" s="74"/>
      <c r="H1" s="74"/>
      <c r="I1" s="74"/>
      <c r="J1" s="74"/>
    </row>
    <row r="2" spans="1:10" ht="22.5" customHeight="1">
      <c r="B2" s="75" t="s">
        <v>40</v>
      </c>
      <c r="C2" s="75"/>
      <c r="D2" s="75"/>
      <c r="E2" s="75"/>
      <c r="F2" s="75"/>
      <c r="G2" s="75"/>
      <c r="H2" s="75"/>
      <c r="I2" s="75"/>
      <c r="J2" s="75"/>
    </row>
    <row r="3" spans="1:10" ht="21" customHeight="1">
      <c r="B3" s="76" t="s">
        <v>63</v>
      </c>
      <c r="C3" s="76"/>
      <c r="D3" s="76"/>
      <c r="E3" s="76"/>
      <c r="F3" s="76"/>
      <c r="G3" s="76"/>
      <c r="H3" s="76"/>
      <c r="I3" s="76"/>
      <c r="J3" s="76"/>
    </row>
    <row r="4" spans="1:10" ht="18" customHeight="1"/>
    <row r="5" spans="1:10">
      <c r="A5" s="46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48" t="s">
        <v>67</v>
      </c>
      <c r="G7" s="2" t="s">
        <v>4</v>
      </c>
    </row>
    <row r="8" spans="1:10" ht="21.2" customHeight="1">
      <c r="B8" s="2" t="s">
        <v>5</v>
      </c>
      <c r="D8" s="48" t="s">
        <v>65</v>
      </c>
      <c r="G8" s="2"/>
    </row>
    <row r="9" spans="1:10" ht="21.2" customHeight="1">
      <c r="B9" s="2" t="s">
        <v>6</v>
      </c>
      <c r="D9" s="48" t="s">
        <v>68</v>
      </c>
      <c r="G9" s="2" t="s">
        <v>7</v>
      </c>
    </row>
    <row r="10" spans="1:10" ht="21.2" customHeight="1">
      <c r="B10" s="2" t="s">
        <v>8</v>
      </c>
      <c r="D10" s="53" t="s">
        <v>66</v>
      </c>
      <c r="G10" s="2" t="s">
        <v>9</v>
      </c>
      <c r="H10" s="48" t="s">
        <v>64</v>
      </c>
    </row>
    <row r="11" spans="1:10" ht="21.2" customHeight="1">
      <c r="B11" s="2" t="s">
        <v>55</v>
      </c>
      <c r="D11" s="48" t="s">
        <v>69</v>
      </c>
      <c r="F11" s="48" t="s">
        <v>70</v>
      </c>
    </row>
    <row r="12" spans="1:10" ht="21.2" customHeight="1">
      <c r="B12" s="2" t="s">
        <v>42</v>
      </c>
      <c r="D12" s="1" t="s">
        <v>43</v>
      </c>
      <c r="F12" s="48" t="s">
        <v>62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2" t="s">
        <v>56</v>
      </c>
      <c r="H16" s="3">
        <v>1</v>
      </c>
      <c r="I16" s="1" t="s">
        <v>20</v>
      </c>
    </row>
    <row r="17" spans="1:10" ht="21.2" customHeight="1">
      <c r="B17" s="2"/>
      <c r="D17" s="1" t="s">
        <v>22</v>
      </c>
      <c r="E17" s="5" t="s">
        <v>61</v>
      </c>
      <c r="G17" s="8"/>
      <c r="H17" s="10">
        <v>0.9</v>
      </c>
      <c r="I17" s="1" t="s">
        <v>21</v>
      </c>
    </row>
    <row r="18" spans="1:10" ht="21.2" customHeight="1">
      <c r="B18" s="2"/>
      <c r="E18" s="7" t="s">
        <v>31</v>
      </c>
      <c r="G18" s="6"/>
      <c r="H18" s="47" t="s">
        <v>45</v>
      </c>
      <c r="I18" s="1" t="s">
        <v>21</v>
      </c>
    </row>
    <row r="19" spans="1:10" ht="21.2" customHeight="1">
      <c r="B19" s="2" t="s">
        <v>23</v>
      </c>
      <c r="H19" s="47" t="s">
        <v>45</v>
      </c>
      <c r="I19" s="48" t="s">
        <v>72</v>
      </c>
    </row>
    <row r="20" spans="1:10" ht="21.2" customHeight="1">
      <c r="B20" s="2" t="s">
        <v>24</v>
      </c>
      <c r="H20" s="47" t="s">
        <v>45</v>
      </c>
      <c r="I20" s="48" t="s">
        <v>72</v>
      </c>
    </row>
    <row r="21" spans="1:10" ht="21.2" customHeight="1">
      <c r="B21" s="45" t="s">
        <v>11</v>
      </c>
      <c r="H21" s="51">
        <v>0</v>
      </c>
      <c r="I21" s="48" t="s">
        <v>71</v>
      </c>
    </row>
    <row r="22" spans="1:10" ht="21.2" customHeight="1">
      <c r="B22" s="2" t="s">
        <v>25</v>
      </c>
      <c r="H22" s="47" t="s">
        <v>45</v>
      </c>
      <c r="I22" s="52" t="s">
        <v>26</v>
      </c>
    </row>
    <row r="23" spans="1:10" ht="21.2" customHeight="1">
      <c r="B23" s="2" t="s">
        <v>44</v>
      </c>
      <c r="H23" s="3" t="s">
        <v>45</v>
      </c>
      <c r="I23" s="1" t="s">
        <v>21</v>
      </c>
    </row>
    <row r="24" spans="1:10" ht="14.1" customHeight="1">
      <c r="B24" s="2"/>
      <c r="D24" s="4"/>
    </row>
    <row r="25" spans="1:10" ht="21.2" customHeight="1">
      <c r="B25" s="2" t="s">
        <v>27</v>
      </c>
    </row>
    <row r="26" spans="1:10" ht="21.2" customHeight="1">
      <c r="A26" s="77"/>
      <c r="B26" s="77"/>
      <c r="C26" s="77"/>
      <c r="D26" s="77"/>
      <c r="E26" s="77"/>
      <c r="F26" s="77"/>
      <c r="G26" s="77"/>
      <c r="H26" s="77"/>
      <c r="I26" s="77"/>
      <c r="J26" s="77"/>
    </row>
    <row r="27" spans="1:10" ht="21.2" customHeight="1">
      <c r="A27" s="77"/>
      <c r="B27" s="77"/>
      <c r="C27" s="77"/>
      <c r="D27" s="77"/>
      <c r="E27" s="77"/>
      <c r="F27" s="77"/>
      <c r="G27" s="77"/>
      <c r="H27" s="77"/>
      <c r="I27" s="77"/>
      <c r="J27" s="77"/>
    </row>
    <row r="28" spans="1:10" ht="21.2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</row>
    <row r="29" spans="1:10" ht="21.2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</row>
    <row r="30" spans="1:10" ht="21.2" customHeight="1">
      <c r="A30" s="77"/>
      <c r="B30" s="77"/>
      <c r="C30" s="77"/>
      <c r="D30" s="77"/>
      <c r="E30" s="77"/>
      <c r="F30" s="77"/>
      <c r="G30" s="77"/>
      <c r="H30" s="77"/>
      <c r="I30" s="77"/>
      <c r="J30" s="77"/>
    </row>
    <row r="31" spans="1:10" ht="21.2" customHeight="1">
      <c r="A31" s="77"/>
      <c r="B31" s="77"/>
      <c r="C31" s="77"/>
      <c r="D31" s="77"/>
      <c r="E31" s="77"/>
      <c r="F31" s="77"/>
      <c r="G31" s="77"/>
      <c r="H31" s="77"/>
      <c r="I31" s="77"/>
      <c r="J31" s="77"/>
    </row>
    <row r="32" spans="1:10" ht="21.2" customHeight="1">
      <c r="A32" s="77"/>
      <c r="B32" s="77"/>
      <c r="C32" s="77"/>
      <c r="D32" s="77"/>
      <c r="E32" s="77"/>
      <c r="F32" s="77"/>
      <c r="G32" s="77"/>
      <c r="H32" s="77"/>
      <c r="I32" s="77"/>
      <c r="J32" s="77"/>
    </row>
    <row r="33" spans="1:10" ht="21.2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</row>
    <row r="34" spans="1:10" ht="21.2" customHeight="1">
      <c r="A34" s="77"/>
      <c r="B34" s="77"/>
      <c r="C34" s="77"/>
      <c r="D34" s="77"/>
      <c r="E34" s="77"/>
      <c r="F34" s="77"/>
      <c r="G34" s="77"/>
      <c r="H34" s="77"/>
      <c r="I34" s="77"/>
      <c r="J34" s="77"/>
    </row>
    <row r="35" spans="1:10" ht="21.2" customHeight="1">
      <c r="A35" s="77"/>
      <c r="B35" s="77"/>
      <c r="C35" s="77"/>
      <c r="D35" s="77"/>
      <c r="E35" s="77"/>
      <c r="F35" s="77"/>
      <c r="G35" s="77"/>
      <c r="H35" s="77"/>
      <c r="I35" s="77"/>
      <c r="J35" s="77"/>
    </row>
    <row r="36" spans="1:10">
      <c r="A36" s="46">
        <v>2</v>
      </c>
      <c r="B36" s="2" t="s">
        <v>28</v>
      </c>
    </row>
    <row r="37" spans="1:10" ht="24.75">
      <c r="B37" s="1" t="s">
        <v>46</v>
      </c>
    </row>
    <row r="38" spans="1:10" ht="24.75">
      <c r="B38" s="1" t="s">
        <v>47</v>
      </c>
    </row>
    <row r="39" spans="1:10">
      <c r="B39" s="1" t="s">
        <v>29</v>
      </c>
    </row>
    <row r="40" spans="1:10" ht="14.1" customHeight="1"/>
    <row r="41" spans="1:10" ht="14.1" customHeight="1"/>
    <row r="42" spans="1:10" ht="21.2" customHeight="1">
      <c r="B42" s="1" t="s">
        <v>30</v>
      </c>
      <c r="C42" s="1" t="s">
        <v>34</v>
      </c>
    </row>
    <row r="43" spans="1:10" ht="21.2" customHeight="1">
      <c r="C43" s="1" t="s">
        <v>48</v>
      </c>
    </row>
    <row r="44" spans="1:10" ht="21.2" customHeight="1">
      <c r="C44" s="1" t="s">
        <v>32</v>
      </c>
    </row>
    <row r="45" spans="1:10" ht="21.2" customHeight="1">
      <c r="C45" s="1" t="s">
        <v>58</v>
      </c>
    </row>
    <row r="46" spans="1:10" ht="21.2" customHeight="1">
      <c r="C46" s="1" t="s">
        <v>59</v>
      </c>
    </row>
    <row r="47" spans="1:10" ht="21.2" customHeight="1">
      <c r="C47" s="1" t="s">
        <v>33</v>
      </c>
    </row>
    <row r="48" spans="1:10" ht="21.2" customHeight="1">
      <c r="C48" s="1" t="s">
        <v>57</v>
      </c>
    </row>
    <row r="49" spans="1:10" ht="11.25" customHeight="1" thickBot="1"/>
    <row r="50" spans="1:10" ht="19.7" customHeight="1">
      <c r="A50" s="71" t="s">
        <v>36</v>
      </c>
      <c r="B50" s="24" t="s">
        <v>12</v>
      </c>
      <c r="C50" s="24" t="s">
        <v>12</v>
      </c>
      <c r="D50" s="71" t="s">
        <v>60</v>
      </c>
      <c r="E50" s="24"/>
      <c r="F50" s="71" t="s">
        <v>51</v>
      </c>
      <c r="G50" s="50" t="s">
        <v>13</v>
      </c>
      <c r="H50" s="71" t="s">
        <v>16</v>
      </c>
      <c r="I50" s="71" t="s">
        <v>54</v>
      </c>
      <c r="J50" s="71" t="s">
        <v>50</v>
      </c>
    </row>
    <row r="51" spans="1:10" ht="19.7" customHeight="1">
      <c r="A51" s="72"/>
      <c r="B51" s="28" t="s">
        <v>14</v>
      </c>
      <c r="C51" s="28" t="s">
        <v>49</v>
      </c>
      <c r="D51" s="72"/>
      <c r="E51" s="25"/>
      <c r="F51" s="72"/>
      <c r="G51" s="28" t="s">
        <v>15</v>
      </c>
      <c r="H51" s="81"/>
      <c r="I51" s="72"/>
      <c r="J51" s="72"/>
    </row>
    <row r="52" spans="1:10" ht="19.7" customHeight="1" thickBot="1">
      <c r="A52" s="26"/>
      <c r="B52" s="9" t="s">
        <v>17</v>
      </c>
      <c r="C52" s="9" t="s">
        <v>17</v>
      </c>
      <c r="D52" s="26"/>
      <c r="E52" s="26"/>
      <c r="F52" s="26"/>
      <c r="G52" s="9" t="s">
        <v>18</v>
      </c>
      <c r="H52" s="9" t="s">
        <v>35</v>
      </c>
      <c r="I52" s="25"/>
      <c r="J52" s="26"/>
    </row>
    <row r="53" spans="1:10">
      <c r="A53" s="41">
        <v>1</v>
      </c>
      <c r="B53" s="33">
        <v>0.55000000000000004</v>
      </c>
      <c r="C53" s="33">
        <v>0.35</v>
      </c>
      <c r="D53" s="61">
        <f>B53-C53</f>
        <v>0.20000000000000007</v>
      </c>
      <c r="E53" s="62">
        <f>SQRT(2*9.81*D53)</f>
        <v>1.9809088823063017</v>
      </c>
      <c r="F53" s="62">
        <f>C53-$H$21</f>
        <v>0.35</v>
      </c>
      <c r="G53" s="33">
        <v>1</v>
      </c>
      <c r="H53" s="37">
        <v>1.234</v>
      </c>
      <c r="I53" s="67">
        <f>F53/G53</f>
        <v>0.35</v>
      </c>
      <c r="J53" s="67">
        <f>H53/(($H$16*$H$17)*F53*E53)</f>
        <v>1.9776075277623864</v>
      </c>
    </row>
    <row r="54" spans="1:10">
      <c r="A54" s="42">
        <v>2</v>
      </c>
      <c r="B54" s="34">
        <v>0.55000000000000004</v>
      </c>
      <c r="C54" s="34">
        <v>0.31</v>
      </c>
      <c r="D54" s="63">
        <f>B54-C54</f>
        <v>0.24000000000000005</v>
      </c>
      <c r="E54" s="64">
        <f>SQRT(2*9.81*D54)</f>
        <v>2.1699769584030153</v>
      </c>
      <c r="F54" s="65">
        <f>C54-$H$21</f>
        <v>0.31</v>
      </c>
      <c r="G54" s="54">
        <v>0.8</v>
      </c>
      <c r="H54" s="39">
        <v>1.079</v>
      </c>
      <c r="I54" s="68">
        <f>F54/G54</f>
        <v>0.38749999999999996</v>
      </c>
      <c r="J54" s="68">
        <f>H54/(($H$16*$H$17)*F54*E54)</f>
        <v>1.7822233077493068</v>
      </c>
    </row>
    <row r="55" spans="1:10">
      <c r="A55" s="42">
        <v>3</v>
      </c>
      <c r="B55" s="34">
        <v>0.56000000000000005</v>
      </c>
      <c r="C55" s="34">
        <v>0.23</v>
      </c>
      <c r="D55" s="63">
        <f>B55-C55</f>
        <v>0.33000000000000007</v>
      </c>
      <c r="E55" s="65">
        <f>SQRT(2*9.81*D55)</f>
        <v>2.5445235310368033</v>
      </c>
      <c r="F55" s="65">
        <f>C55-$H$21</f>
        <v>0.23</v>
      </c>
      <c r="G55" s="34">
        <v>0.6</v>
      </c>
      <c r="H55" s="38">
        <v>0.92600000000000005</v>
      </c>
      <c r="I55" s="68">
        <f>F55/G55</f>
        <v>0.38333333333333336</v>
      </c>
      <c r="J55" s="68">
        <f>H55/(($H$16*$H$17)*F55*E55)</f>
        <v>1.7580619307018381</v>
      </c>
    </row>
    <row r="56" spans="1:10">
      <c r="A56" s="42">
        <v>4</v>
      </c>
      <c r="B56" s="34">
        <v>0.56999999999999995</v>
      </c>
      <c r="C56" s="34">
        <v>0.09</v>
      </c>
      <c r="D56" s="63">
        <f>B56-C56</f>
        <v>0.48</v>
      </c>
      <c r="E56" s="66">
        <f>SQRT(2*9.81*D56)</f>
        <v>3.0688108446106614</v>
      </c>
      <c r="F56" s="65">
        <f>C56-$H$21</f>
        <v>0.09</v>
      </c>
      <c r="G56" s="35">
        <v>0.4</v>
      </c>
      <c r="H56" s="40">
        <v>0.61099999999999999</v>
      </c>
      <c r="I56" s="68">
        <f>F56/G56</f>
        <v>0.22499999999999998</v>
      </c>
      <c r="J56" s="68">
        <f>H56/(($H$16*$H$17)*F56*E56)</f>
        <v>2.4580237292208253</v>
      </c>
    </row>
    <row r="57" spans="1:10">
      <c r="A57" s="55"/>
      <c r="B57" s="34"/>
      <c r="C57" s="34"/>
      <c r="D57" s="63"/>
      <c r="E57" s="65"/>
      <c r="F57" s="65"/>
      <c r="G57" s="34"/>
      <c r="H57" s="34"/>
      <c r="I57" s="68"/>
      <c r="J57" s="68"/>
    </row>
    <row r="58" spans="1:10">
      <c r="A58" s="43"/>
      <c r="B58" s="10"/>
      <c r="C58" s="35"/>
      <c r="D58" s="18"/>
      <c r="E58" s="21"/>
      <c r="F58" s="20"/>
      <c r="G58" s="10"/>
      <c r="H58" s="10"/>
      <c r="I58" s="11"/>
      <c r="J58" s="11"/>
    </row>
    <row r="59" spans="1:10">
      <c r="A59" s="42"/>
      <c r="B59" s="31"/>
      <c r="C59" s="34"/>
      <c r="D59" s="18"/>
      <c r="E59" s="20"/>
      <c r="F59" s="20"/>
      <c r="G59" s="31"/>
      <c r="H59" s="31"/>
      <c r="I59" s="11"/>
      <c r="J59" s="11"/>
    </row>
    <row r="60" spans="1:10">
      <c r="A60" s="42"/>
      <c r="B60" s="31"/>
      <c r="C60" s="34"/>
      <c r="D60" s="18"/>
      <c r="E60" s="20"/>
      <c r="F60" s="20"/>
      <c r="G60" s="23"/>
      <c r="H60" s="23"/>
      <c r="I60" s="11"/>
      <c r="J60" s="11"/>
    </row>
    <row r="61" spans="1:10">
      <c r="A61" s="42"/>
      <c r="B61" s="31"/>
      <c r="C61" s="34"/>
      <c r="D61" s="18"/>
      <c r="E61" s="20"/>
      <c r="F61" s="20"/>
      <c r="G61" s="23"/>
      <c r="H61" s="23"/>
      <c r="I61" s="11"/>
      <c r="J61" s="11"/>
    </row>
    <row r="62" spans="1:10">
      <c r="A62" s="42"/>
      <c r="B62" s="31"/>
      <c r="C62" s="34"/>
      <c r="D62" s="18"/>
      <c r="E62" s="20"/>
      <c r="F62" s="20"/>
      <c r="G62" s="23"/>
      <c r="H62" s="23"/>
      <c r="I62" s="11"/>
      <c r="J62" s="11"/>
    </row>
    <row r="63" spans="1:10">
      <c r="A63" s="42"/>
      <c r="B63" s="31"/>
      <c r="C63" s="34"/>
      <c r="D63" s="18"/>
      <c r="E63" s="20"/>
      <c r="F63" s="20"/>
      <c r="G63" s="23"/>
      <c r="H63" s="23"/>
      <c r="I63" s="11"/>
      <c r="J63" s="11"/>
    </row>
    <row r="64" spans="1:10">
      <c r="A64" s="42"/>
      <c r="B64" s="31"/>
      <c r="C64" s="34"/>
      <c r="D64" s="18"/>
      <c r="E64" s="20"/>
      <c r="F64" s="20"/>
      <c r="G64" s="23"/>
      <c r="H64" s="23"/>
      <c r="I64" s="11"/>
      <c r="J64" s="11"/>
    </row>
    <row r="65" spans="1:10">
      <c r="A65" s="42"/>
      <c r="B65" s="31"/>
      <c r="C65" s="34"/>
      <c r="D65" s="18"/>
      <c r="E65" s="20"/>
      <c r="F65" s="20"/>
      <c r="G65" s="23"/>
      <c r="H65" s="23"/>
      <c r="I65" s="11"/>
      <c r="J65" s="11"/>
    </row>
    <row r="66" spans="1:10">
      <c r="A66" s="42"/>
      <c r="B66" s="31"/>
      <c r="C66" s="34"/>
      <c r="D66" s="18"/>
      <c r="E66" s="20"/>
      <c r="F66" s="20"/>
      <c r="G66" s="23"/>
      <c r="H66" s="23"/>
      <c r="I66" s="11"/>
      <c r="J66" s="11"/>
    </row>
    <row r="67" spans="1:10" ht="24.75" thickBot="1">
      <c r="A67" s="44"/>
      <c r="B67" s="17"/>
      <c r="C67" s="36"/>
      <c r="D67" s="19"/>
      <c r="E67" s="22"/>
      <c r="F67" s="22"/>
      <c r="G67" s="16"/>
      <c r="H67" s="16"/>
      <c r="I67" s="12"/>
      <c r="J67" s="12"/>
    </row>
    <row r="70" spans="1:10">
      <c r="A70" s="70"/>
      <c r="B70" s="70"/>
      <c r="C70" s="70"/>
      <c r="D70" s="70"/>
      <c r="E70" s="70"/>
      <c r="F70" s="70"/>
      <c r="G70" s="70"/>
      <c r="H70" s="70"/>
      <c r="I70" s="70"/>
      <c r="J70" s="70"/>
    </row>
    <row r="71" spans="1:10">
      <c r="A71" s="70"/>
      <c r="B71" s="70"/>
      <c r="C71" s="70"/>
      <c r="D71" s="70"/>
      <c r="E71" s="70"/>
      <c r="F71" s="70"/>
      <c r="G71" s="70"/>
      <c r="H71" s="70"/>
      <c r="I71" s="70"/>
      <c r="J71" s="70"/>
    </row>
    <row r="72" spans="1:10">
      <c r="A72" s="70"/>
      <c r="B72" s="70"/>
      <c r="C72" s="70"/>
      <c r="D72" s="70"/>
      <c r="E72" s="70"/>
      <c r="F72" s="70"/>
      <c r="G72" s="70"/>
      <c r="H72" s="70"/>
      <c r="I72" s="70"/>
      <c r="J72" s="70"/>
    </row>
    <row r="73" spans="1:10">
      <c r="A73" s="70"/>
      <c r="B73" s="70"/>
      <c r="C73" s="70"/>
      <c r="D73" s="70"/>
      <c r="E73" s="70"/>
      <c r="F73" s="70"/>
      <c r="G73" s="70"/>
      <c r="H73" s="70"/>
      <c r="I73" s="70"/>
      <c r="J73" s="70"/>
    </row>
    <row r="74" spans="1:10">
      <c r="A74" s="70"/>
      <c r="B74" s="70"/>
      <c r="C74" s="70"/>
      <c r="D74" s="70"/>
      <c r="E74" s="70"/>
      <c r="F74" s="70"/>
      <c r="G74" s="70"/>
      <c r="H74" s="70"/>
      <c r="I74" s="70"/>
      <c r="J74" s="70"/>
    </row>
    <row r="75" spans="1:10">
      <c r="A75" s="70"/>
      <c r="B75" s="70"/>
      <c r="C75" s="70"/>
      <c r="D75" s="70"/>
      <c r="E75" s="70"/>
      <c r="F75" s="70"/>
      <c r="G75" s="70"/>
      <c r="H75" s="70"/>
      <c r="I75" s="70"/>
      <c r="J75" s="70"/>
    </row>
    <row r="76" spans="1:10">
      <c r="A76" s="70"/>
      <c r="B76" s="70"/>
      <c r="C76" s="70"/>
      <c r="D76" s="70"/>
      <c r="E76" s="70"/>
      <c r="F76" s="70"/>
      <c r="G76" s="70"/>
      <c r="H76" s="70"/>
      <c r="I76" s="70"/>
      <c r="J76" s="70"/>
    </row>
    <row r="77" spans="1:10">
      <c r="A77" s="70"/>
      <c r="B77" s="70"/>
      <c r="C77" s="70"/>
      <c r="D77" s="70"/>
      <c r="E77" s="70"/>
      <c r="F77" s="70"/>
      <c r="G77" s="70"/>
      <c r="H77" s="70"/>
      <c r="I77" s="70"/>
      <c r="J77" s="70"/>
    </row>
    <row r="78" spans="1:10">
      <c r="A78" s="70"/>
      <c r="B78" s="70"/>
      <c r="C78" s="70"/>
      <c r="D78" s="70"/>
      <c r="E78" s="70"/>
      <c r="F78" s="70"/>
      <c r="G78" s="70"/>
      <c r="H78" s="70"/>
      <c r="I78" s="70"/>
      <c r="J78" s="70"/>
    </row>
    <row r="79" spans="1:10">
      <c r="A79" s="70"/>
      <c r="B79" s="70"/>
      <c r="C79" s="70"/>
      <c r="D79" s="70"/>
      <c r="E79" s="70"/>
      <c r="F79" s="70"/>
      <c r="G79" s="70"/>
      <c r="H79" s="70"/>
      <c r="I79" s="70"/>
      <c r="J79" s="70"/>
    </row>
    <row r="80" spans="1:10">
      <c r="A80" s="70"/>
      <c r="B80" s="70"/>
      <c r="C80" s="70"/>
      <c r="D80" s="70"/>
      <c r="E80" s="70"/>
      <c r="F80" s="70"/>
      <c r="G80" s="70"/>
      <c r="H80" s="70"/>
      <c r="I80" s="70"/>
      <c r="J80" s="70"/>
    </row>
    <row r="81" spans="1:10">
      <c r="A81" s="70"/>
      <c r="B81" s="70"/>
      <c r="C81" s="70"/>
      <c r="D81" s="70"/>
      <c r="E81" s="70"/>
      <c r="F81" s="70"/>
      <c r="G81" s="70"/>
      <c r="H81" s="70"/>
      <c r="I81" s="70"/>
      <c r="J81" s="70"/>
    </row>
    <row r="82" spans="1:10">
      <c r="A82" s="46">
        <v>3</v>
      </c>
      <c r="B82" s="2" t="s">
        <v>37</v>
      </c>
    </row>
    <row r="83" spans="1:10" ht="11.25" customHeight="1" thickBot="1"/>
    <row r="84" spans="1:10" ht="19.7" customHeight="1">
      <c r="A84" s="71" t="s">
        <v>36</v>
      </c>
      <c r="B84" s="24" t="s">
        <v>12</v>
      </c>
      <c r="C84" s="24" t="s">
        <v>12</v>
      </c>
      <c r="D84" s="71" t="s">
        <v>51</v>
      </c>
      <c r="E84" s="71" t="s">
        <v>60</v>
      </c>
      <c r="F84" s="49" t="s">
        <v>13</v>
      </c>
      <c r="G84" s="71" t="s">
        <v>52</v>
      </c>
      <c r="H84" s="71" t="s">
        <v>53</v>
      </c>
      <c r="I84" s="71" t="s">
        <v>39</v>
      </c>
      <c r="J84" s="71"/>
    </row>
    <row r="85" spans="1:10" ht="19.7" customHeight="1">
      <c r="A85" s="72"/>
      <c r="B85" s="28" t="s">
        <v>14</v>
      </c>
      <c r="C85" s="28" t="s">
        <v>49</v>
      </c>
      <c r="D85" s="72"/>
      <c r="E85" s="72"/>
      <c r="F85" s="28" t="s">
        <v>15</v>
      </c>
      <c r="G85" s="72"/>
      <c r="H85" s="72"/>
      <c r="I85" s="72"/>
      <c r="J85" s="72"/>
    </row>
    <row r="86" spans="1:10" ht="19.7" customHeight="1" thickBot="1">
      <c r="A86" s="73"/>
      <c r="B86" s="27" t="s">
        <v>17</v>
      </c>
      <c r="C86" s="27" t="s">
        <v>17</v>
      </c>
      <c r="D86" s="73"/>
      <c r="E86" s="73"/>
      <c r="F86" s="9" t="s">
        <v>18</v>
      </c>
      <c r="G86" s="73"/>
      <c r="H86" s="73"/>
      <c r="I86" s="82" t="s">
        <v>35</v>
      </c>
      <c r="J86" s="82"/>
    </row>
    <row r="87" spans="1:10" ht="21.2" customHeight="1">
      <c r="A87" s="41">
        <v>1</v>
      </c>
      <c r="B87" s="33">
        <v>0.55000000000000004</v>
      </c>
      <c r="C87" s="33">
        <v>0.35</v>
      </c>
      <c r="D87" s="56">
        <f>C87-$H$21</f>
        <v>0.35</v>
      </c>
      <c r="E87" s="56">
        <f>B87-C87</f>
        <v>0.20000000000000007</v>
      </c>
      <c r="F87" s="33">
        <v>1</v>
      </c>
      <c r="G87" s="58">
        <f>D87/F87</f>
        <v>0.35</v>
      </c>
      <c r="H87" s="58">
        <f>(1.0214*G87)^(-0.593)</f>
        <v>1.840409678755885</v>
      </c>
      <c r="I87" s="69">
        <f>H87*($H$16*$H$17)*D87*(2*9.81*E87)^0.5</f>
        <v>1.1483904221149561</v>
      </c>
      <c r="J87" s="69"/>
    </row>
    <row r="88" spans="1:10" ht="21.2" customHeight="1">
      <c r="A88" s="42">
        <v>2</v>
      </c>
      <c r="B88" s="34">
        <v>0.55000000000000004</v>
      </c>
      <c r="C88" s="34">
        <v>0.31</v>
      </c>
      <c r="D88" s="57">
        <f>C88-$H$21</f>
        <v>0.31</v>
      </c>
      <c r="E88" s="57">
        <f>B88-C88</f>
        <v>0.24000000000000005</v>
      </c>
      <c r="F88" s="54">
        <v>0.8</v>
      </c>
      <c r="G88" s="59">
        <f>D88/F88</f>
        <v>0.38749999999999996</v>
      </c>
      <c r="H88" s="59">
        <f>(1.0214*G88)^(-0.593)</f>
        <v>1.732613670503206</v>
      </c>
      <c r="I88" s="80">
        <f>H88*($H$16*$H$17)*D88*(2*9.81*E88)^0.5</f>
        <v>1.0489651562428828</v>
      </c>
      <c r="J88" s="80"/>
    </row>
    <row r="89" spans="1:10" ht="21.2" customHeight="1">
      <c r="A89" s="42">
        <v>3</v>
      </c>
      <c r="B89" s="34">
        <v>0.56000000000000005</v>
      </c>
      <c r="C89" s="34">
        <v>0.23</v>
      </c>
      <c r="D89" s="57">
        <f>C89-$H$21</f>
        <v>0.23</v>
      </c>
      <c r="E89" s="57">
        <f>B89-C89</f>
        <v>0.33000000000000007</v>
      </c>
      <c r="F89" s="34">
        <v>0.6</v>
      </c>
      <c r="G89" s="59">
        <f>D89/F89</f>
        <v>0.38333333333333336</v>
      </c>
      <c r="H89" s="59">
        <f>(1.0214*G89)^(-0.593)</f>
        <v>1.7437569179441981</v>
      </c>
      <c r="I89" s="80">
        <f>H89*($H$16*$H$17)*D89*(2*9.81*E89)^0.5</f>
        <v>0.91846531559426559</v>
      </c>
      <c r="J89" s="80"/>
    </row>
    <row r="90" spans="1:10" ht="21.2" customHeight="1">
      <c r="A90" s="42">
        <v>4</v>
      </c>
      <c r="B90" s="34">
        <v>0.56999999999999995</v>
      </c>
      <c r="C90" s="34">
        <v>0.09</v>
      </c>
      <c r="D90" s="57">
        <f>C90-$H$21</f>
        <v>0.09</v>
      </c>
      <c r="E90" s="57">
        <f>B90-C90</f>
        <v>0.48</v>
      </c>
      <c r="F90" s="35">
        <v>0.4</v>
      </c>
      <c r="G90" s="59">
        <f>D90/F90</f>
        <v>0.22499999999999998</v>
      </c>
      <c r="H90" s="59">
        <f>(1.0214*G90)^(-0.593)</f>
        <v>2.3916775426984298</v>
      </c>
      <c r="I90" s="80">
        <f>H90*($H$16*$H$17)*D90*(2*9.81*E90)^0.5</f>
        <v>0.59450808436742231</v>
      </c>
      <c r="J90" s="80"/>
    </row>
    <row r="91" spans="1:10" ht="21.2" customHeight="1">
      <c r="A91" s="42"/>
      <c r="B91" s="60"/>
      <c r="C91" s="60"/>
      <c r="D91" s="57"/>
      <c r="E91" s="57"/>
      <c r="F91" s="60"/>
      <c r="G91" s="59"/>
      <c r="H91" s="59"/>
      <c r="I91" s="80"/>
      <c r="J91" s="80"/>
    </row>
    <row r="92" spans="1:10" ht="21.2" customHeight="1">
      <c r="A92" s="42"/>
      <c r="B92" s="31"/>
      <c r="C92" s="34"/>
      <c r="D92" s="14"/>
      <c r="E92" s="14"/>
      <c r="F92" s="31"/>
      <c r="G92" s="29"/>
      <c r="H92" s="29"/>
      <c r="I92" s="79"/>
      <c r="J92" s="79"/>
    </row>
    <row r="93" spans="1:10" ht="21.2" customHeight="1">
      <c r="A93" s="42"/>
      <c r="B93" s="31"/>
      <c r="C93" s="34"/>
      <c r="D93" s="14"/>
      <c r="E93" s="14"/>
      <c r="F93" s="31"/>
      <c r="G93" s="29"/>
      <c r="H93" s="29"/>
      <c r="I93" s="79"/>
      <c r="J93" s="79"/>
    </row>
    <row r="94" spans="1:10" ht="21.2" customHeight="1">
      <c r="A94" s="42"/>
      <c r="B94" s="31"/>
      <c r="C94" s="34"/>
      <c r="D94" s="14"/>
      <c r="E94" s="14"/>
      <c r="F94" s="31"/>
      <c r="G94" s="29"/>
      <c r="H94" s="29"/>
      <c r="I94" s="79"/>
      <c r="J94" s="79"/>
    </row>
    <row r="95" spans="1:10" ht="21.2" customHeight="1">
      <c r="A95" s="42"/>
      <c r="B95" s="31"/>
      <c r="C95" s="34"/>
      <c r="D95" s="14"/>
      <c r="E95" s="14"/>
      <c r="F95" s="31"/>
      <c r="G95" s="29"/>
      <c r="H95" s="29"/>
      <c r="I95" s="79"/>
      <c r="J95" s="79"/>
    </row>
    <row r="96" spans="1:10" ht="21.2" customHeight="1">
      <c r="A96" s="42"/>
      <c r="B96" s="31"/>
      <c r="C96" s="34"/>
      <c r="D96" s="14"/>
      <c r="E96" s="14"/>
      <c r="F96" s="31"/>
      <c r="G96" s="29"/>
      <c r="H96" s="29"/>
      <c r="I96" s="79"/>
      <c r="J96" s="79"/>
    </row>
    <row r="97" spans="1:10" ht="21.2" customHeight="1">
      <c r="A97" s="42"/>
      <c r="B97" s="31"/>
      <c r="C97" s="34"/>
      <c r="D97" s="14"/>
      <c r="E97" s="14"/>
      <c r="F97" s="31"/>
      <c r="G97" s="29"/>
      <c r="H97" s="29"/>
      <c r="I97" s="79"/>
      <c r="J97" s="79"/>
    </row>
    <row r="98" spans="1:10" ht="21.2" customHeight="1">
      <c r="A98" s="42"/>
      <c r="B98" s="31"/>
      <c r="C98" s="34"/>
      <c r="D98" s="14"/>
      <c r="E98" s="14"/>
      <c r="F98" s="10"/>
      <c r="G98" s="29"/>
      <c r="H98" s="29"/>
      <c r="I98" s="79"/>
      <c r="J98" s="79"/>
    </row>
    <row r="99" spans="1:10" ht="21.2" customHeight="1">
      <c r="A99" s="42"/>
      <c r="B99" s="31"/>
      <c r="C99" s="34"/>
      <c r="D99" s="14"/>
      <c r="E99" s="14"/>
      <c r="F99" s="31"/>
      <c r="G99" s="29"/>
      <c r="H99" s="29"/>
      <c r="I99" s="79"/>
      <c r="J99" s="79"/>
    </row>
    <row r="100" spans="1:10" ht="21.2" customHeight="1">
      <c r="A100" s="42"/>
      <c r="B100" s="31"/>
      <c r="C100" s="35"/>
      <c r="D100" s="14"/>
      <c r="E100" s="14"/>
      <c r="F100" s="10"/>
      <c r="G100" s="29"/>
      <c r="H100" s="29"/>
      <c r="I100" s="79"/>
      <c r="J100" s="79"/>
    </row>
    <row r="101" spans="1:10" ht="21.2" customHeight="1" thickBot="1">
      <c r="A101" s="44"/>
      <c r="B101" s="32"/>
      <c r="C101" s="36"/>
      <c r="D101" s="15"/>
      <c r="E101" s="15"/>
      <c r="F101" s="32"/>
      <c r="G101" s="30"/>
      <c r="H101" s="30"/>
      <c r="I101" s="78"/>
      <c r="J101" s="78"/>
    </row>
    <row r="102" spans="1:10" ht="21.2" customHeight="1">
      <c r="A102" s="13" t="s">
        <v>41</v>
      </c>
    </row>
    <row r="103" spans="1:10" ht="21.2" customHeight="1">
      <c r="B103" s="13" t="s">
        <v>38</v>
      </c>
    </row>
  </sheetData>
  <mergeCells count="33">
    <mergeCell ref="G84:G86"/>
    <mergeCell ref="H84:H86"/>
    <mergeCell ref="D50:D51"/>
    <mergeCell ref="H50:H51"/>
    <mergeCell ref="I84:J85"/>
    <mergeCell ref="I86:J86"/>
    <mergeCell ref="I94:J94"/>
    <mergeCell ref="I95:J95"/>
    <mergeCell ref="I90:J90"/>
    <mergeCell ref="I100:J100"/>
    <mergeCell ref="I89:J89"/>
    <mergeCell ref="I93:J93"/>
    <mergeCell ref="I91:J91"/>
    <mergeCell ref="J50:J51"/>
    <mergeCell ref="E84:E86"/>
    <mergeCell ref="F50:F51"/>
    <mergeCell ref="I101:J101"/>
    <mergeCell ref="I96:J96"/>
    <mergeCell ref="I97:J97"/>
    <mergeCell ref="I98:J98"/>
    <mergeCell ref="I92:J92"/>
    <mergeCell ref="I88:J88"/>
    <mergeCell ref="I99:J99"/>
    <mergeCell ref="I87:J87"/>
    <mergeCell ref="A70:J81"/>
    <mergeCell ref="D84:D86"/>
    <mergeCell ref="B1:J1"/>
    <mergeCell ref="B2:J2"/>
    <mergeCell ref="B3:J3"/>
    <mergeCell ref="A26:J35"/>
    <mergeCell ref="A50:A51"/>
    <mergeCell ref="A84:A86"/>
    <mergeCell ref="I50:I5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ปากคลองซอย3ขวา</vt:lpstr>
      <vt:lpstr>'แม่แฝก-แม่งัด ปากคลองซอย3ขวา'!Print_Area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2013-11-08T07:19:09Z</cp:lastPrinted>
  <dcterms:created xsi:type="dcterms:W3CDTF">2012-08-31T03:29:15Z</dcterms:created>
  <dcterms:modified xsi:type="dcterms:W3CDTF">2014-02-21T03:54:52Z</dcterms:modified>
</cp:coreProperties>
</file>